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cm\DCA Director\Budget\FY 2019\FY19 Rate Dev\Published Rate Sheets\"/>
    </mc:Choice>
  </mc:AlternateContent>
  <bookViews>
    <workbookView xWindow="0" yWindow="0" windowWidth="28800" windowHeight="15390" activeTab="1"/>
  </bookViews>
  <sheets>
    <sheet name="Workbook Overview" sheetId="1" r:id="rId1"/>
    <sheet name="Department Summaries" sheetId="2" r:id="rId2"/>
    <sheet name="Building Detail" sheetId="3" r:id="rId3"/>
    <sheet name="Other Charges" sheetId="4" r:id="rId4"/>
    <sheet name="Allocated $ per Sq Ft" sheetId="5" r:id="rId5"/>
    <sheet name="Department Lease Revenue" sheetId="6" r:id="rId6"/>
  </sheets>
  <externalReferences>
    <externalReference r:id="rId7"/>
    <externalReference r:id="rId8"/>
    <externalReference r:id="rId9"/>
    <externalReference r:id="rId10"/>
    <externalReference r:id="rId11"/>
  </externalReferences>
  <definedNames>
    <definedName name="_xlnm._FilterDatabase" localSheetId="2" hidden="1">'Building Detail'!$A$1:$AJ$609</definedName>
    <definedName name="_Order1" hidden="1">255</definedName>
    <definedName name="_Sort" localSheetId="0" hidden="1">[1]DOH!#REF!</definedName>
    <definedName name="_Sort" hidden="1">[1]DOH!#REF!</definedName>
    <definedName name="CE">[2]Sheet2!$A$1:$A$2</definedName>
    <definedName name="Cost_Center" localSheetId="0">'[3]Drop Down Lists'!$A$1:$A$19</definedName>
    <definedName name="Cost_Center">'[3]Drop Down Lists'!$A$1:$A$19</definedName>
    <definedName name="CostCenter" localSheetId="0">'[4]Look Ups &amp; Drop Downs'!$D$1:$D$20</definedName>
    <definedName name="CostCenter">'[4]Look Ups &amp; Drop Downs'!$D$1:$D$20</definedName>
    <definedName name="JCN" localSheetId="0">'[4]Look Ups &amp; Drop Downs'!$G$1:$G$61</definedName>
    <definedName name="JCN">'[4]Look Ups &amp; Drop Downs'!$G$1:$G$61</definedName>
    <definedName name="JCN_List" localSheetId="0">'[3]Drop Down Lists'!$D$1:$D$340</definedName>
    <definedName name="JCN_List">'[3]Drop Down Lists'!$D$1:$D$340</definedName>
    <definedName name="Position_Numbers" localSheetId="0">'[3]Drop Down Lists'!$G$1:$G$101</definedName>
    <definedName name="Position_Numbers">'[3]Drop Down Lists'!$G$1:$G$101</definedName>
    <definedName name="PosNum" localSheetId="0">'[4]Look Ups &amp; Drop Downs'!$J$1:$J$110</definedName>
    <definedName name="PosNum">'[4]Look Ups &amp; Drop Downs'!$J$1:$J$110</definedName>
    <definedName name="_xlnm.Print_Area" localSheetId="5">'Department Lease Revenue'!$A$1:$E$13</definedName>
    <definedName name="_xlnm.Print_Area" localSheetId="1">'Department Summaries'!$A$1:$X$29</definedName>
    <definedName name="_xlnm.Print_Area" localSheetId="3">'Other Charges'!$A$1:$R$405</definedName>
    <definedName name="_xlnm.Print_Titles" localSheetId="2">'Building Detail'!$A:$D,'Building Detail'!$1:$1</definedName>
    <definedName name="type" localSheetId="0">[5]Sheet1!$A$1:$A$4</definedName>
    <definedName name="type">[5]Sheet1!$A$1:$A$4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2" i="2" l="1"/>
  <c r="AF606" i="3" l="1"/>
  <c r="AC606" i="3"/>
  <c r="X606" i="3"/>
  <c r="AF605" i="3"/>
  <c r="AC605" i="3"/>
  <c r="X605" i="3"/>
  <c r="Y605" i="3" s="1"/>
  <c r="AG605" i="3" s="1"/>
  <c r="AJ605" i="3" s="1"/>
  <c r="AF604" i="3"/>
  <c r="AC604" i="3"/>
  <c r="X604" i="3"/>
  <c r="AF603" i="3"/>
  <c r="AC603" i="3"/>
  <c r="X603" i="3"/>
  <c r="Y603" i="3" s="1"/>
  <c r="AG603" i="3" s="1"/>
  <c r="AJ603" i="3" s="1"/>
  <c r="AF602" i="3"/>
  <c r="AC602" i="3"/>
  <c r="X602" i="3"/>
  <c r="Y602" i="3" s="1"/>
  <c r="AG602" i="3" s="1"/>
  <c r="AJ602" i="3" s="1"/>
  <c r="AF601" i="3"/>
  <c r="AC601" i="3"/>
  <c r="X601" i="3"/>
  <c r="AF600" i="3"/>
  <c r="AC600" i="3"/>
  <c r="X600" i="3"/>
  <c r="AF599" i="3"/>
  <c r="AC599" i="3"/>
  <c r="X599" i="3"/>
  <c r="Y599" i="3" s="1"/>
  <c r="AG599" i="3" s="1"/>
  <c r="AJ599" i="3" s="1"/>
  <c r="AF598" i="3"/>
  <c r="AC598" i="3"/>
  <c r="X598" i="3"/>
  <c r="Y598" i="3" s="1"/>
  <c r="AG598" i="3" s="1"/>
  <c r="AJ598" i="3" s="1"/>
  <c r="AF597" i="3"/>
  <c r="AC597" i="3"/>
  <c r="X597" i="3"/>
  <c r="AF596" i="3"/>
  <c r="AC596" i="3"/>
  <c r="Y596" i="3"/>
  <c r="AG596" i="3" s="1"/>
  <c r="AJ596" i="3" s="1"/>
  <c r="X596" i="3"/>
  <c r="AF595" i="3"/>
  <c r="AC595" i="3"/>
  <c r="X595" i="3"/>
  <c r="Y595" i="3" s="1"/>
  <c r="AG595" i="3" s="1"/>
  <c r="AJ595" i="3" s="1"/>
  <c r="AF594" i="3"/>
  <c r="AC594" i="3"/>
  <c r="X594" i="3"/>
  <c r="Y594" i="3" s="1"/>
  <c r="AG594" i="3" s="1"/>
  <c r="AJ594" i="3" s="1"/>
  <c r="AF593" i="3"/>
  <c r="AC593" i="3"/>
  <c r="X593" i="3"/>
  <c r="Y593" i="3"/>
  <c r="AG593" i="3" s="1"/>
  <c r="AJ593" i="3" s="1"/>
  <c r="AF592" i="3"/>
  <c r="AC592" i="3"/>
  <c r="Y592" i="3"/>
  <c r="AG592" i="3" s="1"/>
  <c r="AJ592" i="3" s="1"/>
  <c r="X592" i="3"/>
  <c r="AF591" i="3"/>
  <c r="AC591" i="3"/>
  <c r="X591" i="3"/>
  <c r="Y591" i="3" s="1"/>
  <c r="AG591" i="3" s="1"/>
  <c r="AJ591" i="3" s="1"/>
  <c r="AF590" i="3"/>
  <c r="AC590" i="3"/>
  <c r="Y590" i="3"/>
  <c r="AG590" i="3" s="1"/>
  <c r="AJ590" i="3" s="1"/>
  <c r="X590" i="3"/>
  <c r="AF589" i="3"/>
  <c r="AC589" i="3"/>
  <c r="X589" i="3"/>
  <c r="Y589" i="3" s="1"/>
  <c r="AG589" i="3" s="1"/>
  <c r="AJ589" i="3" s="1"/>
  <c r="AF588" i="3"/>
  <c r="AC588" i="3"/>
  <c r="Y588" i="3"/>
  <c r="AG588" i="3" s="1"/>
  <c r="AJ588" i="3" s="1"/>
  <c r="X588" i="3"/>
  <c r="AF587" i="3"/>
  <c r="AC587" i="3"/>
  <c r="X587" i="3"/>
  <c r="Y587" i="3" s="1"/>
  <c r="AG587" i="3" s="1"/>
  <c r="AJ587" i="3" s="1"/>
  <c r="AF586" i="3"/>
  <c r="AC586" i="3"/>
  <c r="Y586" i="3"/>
  <c r="AG586" i="3" s="1"/>
  <c r="AJ586" i="3" s="1"/>
  <c r="X586" i="3"/>
  <c r="AF585" i="3"/>
  <c r="AC585" i="3"/>
  <c r="X585" i="3"/>
  <c r="Y585" i="3" s="1"/>
  <c r="AG585" i="3" s="1"/>
  <c r="AJ585" i="3" s="1"/>
  <c r="AF584" i="3"/>
  <c r="AC584" i="3"/>
  <c r="Y584" i="3"/>
  <c r="AG584" i="3" s="1"/>
  <c r="AJ584" i="3" s="1"/>
  <c r="X584" i="3"/>
  <c r="AF583" i="3"/>
  <c r="AC583" i="3"/>
  <c r="X583" i="3"/>
  <c r="Y583" i="3" s="1"/>
  <c r="AG583" i="3" s="1"/>
  <c r="AJ583" i="3" s="1"/>
  <c r="AF582" i="3"/>
  <c r="AC582" i="3"/>
  <c r="Y582" i="3"/>
  <c r="AG582" i="3" s="1"/>
  <c r="AJ582" i="3" s="1"/>
  <c r="X582" i="3"/>
  <c r="AF581" i="3"/>
  <c r="AC581" i="3"/>
  <c r="X581" i="3"/>
  <c r="Y581" i="3" s="1"/>
  <c r="AG581" i="3" s="1"/>
  <c r="AJ581" i="3" s="1"/>
  <c r="AF580" i="3"/>
  <c r="AC580" i="3"/>
  <c r="Y580" i="3"/>
  <c r="AG580" i="3" s="1"/>
  <c r="AJ580" i="3" s="1"/>
  <c r="X580" i="3"/>
  <c r="AF579" i="3"/>
  <c r="AC579" i="3"/>
  <c r="X579" i="3"/>
  <c r="Y579" i="3" s="1"/>
  <c r="AG579" i="3" s="1"/>
  <c r="AJ579" i="3" s="1"/>
  <c r="AF578" i="3"/>
  <c r="AC578" i="3"/>
  <c r="Y578" i="3"/>
  <c r="AG578" i="3" s="1"/>
  <c r="AJ578" i="3" s="1"/>
  <c r="X578" i="3"/>
  <c r="AF577" i="3"/>
  <c r="AC577" i="3"/>
  <c r="X577" i="3"/>
  <c r="Y577" i="3" s="1"/>
  <c r="AG577" i="3" s="1"/>
  <c r="AJ577" i="3" s="1"/>
  <c r="AF576" i="3"/>
  <c r="AC576" i="3"/>
  <c r="Y576" i="3"/>
  <c r="AG576" i="3" s="1"/>
  <c r="AJ576" i="3" s="1"/>
  <c r="X576" i="3"/>
  <c r="AF575" i="3"/>
  <c r="AC575" i="3"/>
  <c r="X575" i="3"/>
  <c r="Y575" i="3" s="1"/>
  <c r="AG575" i="3" s="1"/>
  <c r="AJ575" i="3" s="1"/>
  <c r="AF574" i="3"/>
  <c r="AC574" i="3"/>
  <c r="X574" i="3"/>
  <c r="Y574" i="3"/>
  <c r="AG574" i="3" s="1"/>
  <c r="AJ574" i="3" s="1"/>
  <c r="AF573" i="3"/>
  <c r="AC573" i="3"/>
  <c r="X573" i="3"/>
  <c r="Y573" i="3" s="1"/>
  <c r="AG573" i="3" s="1"/>
  <c r="AJ573" i="3" s="1"/>
  <c r="AF572" i="3"/>
  <c r="AC572" i="3"/>
  <c r="X572" i="3"/>
  <c r="Y572" i="3" s="1"/>
  <c r="AG572" i="3" s="1"/>
  <c r="AJ572" i="3" s="1"/>
  <c r="AF571" i="3"/>
  <c r="AC571" i="3"/>
  <c r="X571" i="3"/>
  <c r="Y571" i="3" s="1"/>
  <c r="AG571" i="3" s="1"/>
  <c r="AJ571" i="3" s="1"/>
  <c r="AF570" i="3"/>
  <c r="AC570" i="3"/>
  <c r="X570" i="3"/>
  <c r="Y570" i="3" s="1"/>
  <c r="AG570" i="3" s="1"/>
  <c r="AJ570" i="3" s="1"/>
  <c r="AF569" i="3"/>
  <c r="AC569" i="3"/>
  <c r="X569" i="3"/>
  <c r="Y569" i="3" s="1"/>
  <c r="AG569" i="3" s="1"/>
  <c r="AJ569" i="3" s="1"/>
  <c r="AF568" i="3"/>
  <c r="AC568" i="3"/>
  <c r="X568" i="3"/>
  <c r="Y568" i="3" s="1"/>
  <c r="AG568" i="3" s="1"/>
  <c r="AJ568" i="3" s="1"/>
  <c r="AF567" i="3"/>
  <c r="AC567" i="3"/>
  <c r="X567" i="3"/>
  <c r="Y567" i="3" s="1"/>
  <c r="AG567" i="3" s="1"/>
  <c r="AJ567" i="3" s="1"/>
  <c r="AF566" i="3"/>
  <c r="AC566" i="3"/>
  <c r="X566" i="3"/>
  <c r="AF565" i="3"/>
  <c r="AC565" i="3"/>
  <c r="X565" i="3"/>
  <c r="AF564" i="3"/>
  <c r="AC564" i="3"/>
  <c r="X564" i="3"/>
  <c r="AF563" i="3"/>
  <c r="AC563" i="3"/>
  <c r="X563" i="3"/>
  <c r="AF562" i="3"/>
  <c r="AC562" i="3"/>
  <c r="X562" i="3"/>
  <c r="AF561" i="3"/>
  <c r="AC561" i="3"/>
  <c r="X561" i="3"/>
  <c r="AF560" i="3"/>
  <c r="AC560" i="3"/>
  <c r="X560" i="3"/>
  <c r="AF559" i="3"/>
  <c r="AC559" i="3"/>
  <c r="X559" i="3"/>
  <c r="AF558" i="3"/>
  <c r="AC558" i="3"/>
  <c r="X558" i="3"/>
  <c r="AF557" i="3"/>
  <c r="AC557" i="3"/>
  <c r="X557" i="3"/>
  <c r="AF556" i="3"/>
  <c r="AC556" i="3"/>
  <c r="X556" i="3"/>
  <c r="AF555" i="3"/>
  <c r="AC555" i="3"/>
  <c r="X555" i="3"/>
  <c r="AF554" i="3"/>
  <c r="AC554" i="3"/>
  <c r="X554" i="3"/>
  <c r="AF553" i="3"/>
  <c r="AC553" i="3"/>
  <c r="X553" i="3"/>
  <c r="AF552" i="3"/>
  <c r="AC552" i="3"/>
  <c r="X552" i="3"/>
  <c r="AF551" i="3"/>
  <c r="AC551" i="3"/>
  <c r="X551" i="3"/>
  <c r="AF550" i="3"/>
  <c r="AC550" i="3"/>
  <c r="X550" i="3"/>
  <c r="AF549" i="3"/>
  <c r="AC549" i="3"/>
  <c r="X549" i="3"/>
  <c r="AF548" i="3"/>
  <c r="AC548" i="3"/>
  <c r="X548" i="3"/>
  <c r="AF547" i="3"/>
  <c r="AC547" i="3"/>
  <c r="X547" i="3"/>
  <c r="AF546" i="3"/>
  <c r="AC546" i="3"/>
  <c r="X546" i="3"/>
  <c r="Y546" i="3" s="1"/>
  <c r="AF545" i="3"/>
  <c r="AC545" i="3"/>
  <c r="X545" i="3"/>
  <c r="Y545" i="3" s="1"/>
  <c r="AF544" i="3"/>
  <c r="AC544" i="3"/>
  <c r="X544" i="3"/>
  <c r="Y544" i="3" s="1"/>
  <c r="AF543" i="3"/>
  <c r="AC543" i="3"/>
  <c r="X543" i="3"/>
  <c r="Y543" i="3" s="1"/>
  <c r="AF542" i="3"/>
  <c r="AC542" i="3"/>
  <c r="X542" i="3"/>
  <c r="Y542" i="3" s="1"/>
  <c r="AF541" i="3"/>
  <c r="AC541" i="3"/>
  <c r="X541" i="3"/>
  <c r="Y541" i="3" s="1"/>
  <c r="AF540" i="3"/>
  <c r="AC540" i="3"/>
  <c r="X540" i="3"/>
  <c r="Y540" i="3" s="1"/>
  <c r="AF539" i="3"/>
  <c r="AC539" i="3"/>
  <c r="X539" i="3"/>
  <c r="Y539" i="3" s="1"/>
  <c r="AF538" i="3"/>
  <c r="AC538" i="3"/>
  <c r="X538" i="3"/>
  <c r="Y538" i="3" s="1"/>
  <c r="AF537" i="3"/>
  <c r="AC537" i="3"/>
  <c r="X537" i="3"/>
  <c r="Y537" i="3" s="1"/>
  <c r="AF536" i="3"/>
  <c r="AC536" i="3"/>
  <c r="X536" i="3"/>
  <c r="Y536" i="3" s="1"/>
  <c r="AF535" i="3"/>
  <c r="X535" i="3"/>
  <c r="AF534" i="3"/>
  <c r="X534" i="3"/>
  <c r="AF533" i="3"/>
  <c r="AC533" i="3"/>
  <c r="X533" i="3"/>
  <c r="AF532" i="3"/>
  <c r="AC532" i="3"/>
  <c r="X532" i="3"/>
  <c r="AF531" i="3"/>
  <c r="X531" i="3"/>
  <c r="AF530" i="3"/>
  <c r="X530" i="3"/>
  <c r="AF529" i="3"/>
  <c r="AC529" i="3"/>
  <c r="X529" i="3"/>
  <c r="AF528" i="3"/>
  <c r="AC528" i="3"/>
  <c r="X528" i="3"/>
  <c r="AF527" i="3"/>
  <c r="X527" i="3"/>
  <c r="AF526" i="3"/>
  <c r="X526" i="3"/>
  <c r="AF525" i="3"/>
  <c r="AC525" i="3"/>
  <c r="X525" i="3"/>
  <c r="AF524" i="3"/>
  <c r="AC524" i="3"/>
  <c r="X524" i="3"/>
  <c r="AF523" i="3"/>
  <c r="X523" i="3"/>
  <c r="AF522" i="3"/>
  <c r="X522" i="3"/>
  <c r="AF521" i="3"/>
  <c r="AC521" i="3"/>
  <c r="X521" i="3"/>
  <c r="AF520" i="3"/>
  <c r="AC520" i="3"/>
  <c r="X520" i="3"/>
  <c r="AF519" i="3"/>
  <c r="X519" i="3"/>
  <c r="AF518" i="3"/>
  <c r="X518" i="3"/>
  <c r="AF517" i="3"/>
  <c r="AC517" i="3"/>
  <c r="X517" i="3"/>
  <c r="AF516" i="3"/>
  <c r="AC516" i="3"/>
  <c r="X516" i="3"/>
  <c r="AF515" i="3"/>
  <c r="X515" i="3"/>
  <c r="AF514" i="3"/>
  <c r="X514" i="3"/>
  <c r="AF513" i="3"/>
  <c r="AC513" i="3"/>
  <c r="X513" i="3"/>
  <c r="AF512" i="3"/>
  <c r="AC512" i="3"/>
  <c r="X512" i="3"/>
  <c r="AF511" i="3"/>
  <c r="X511" i="3"/>
  <c r="AF510" i="3"/>
  <c r="X510" i="3"/>
  <c r="AF509" i="3"/>
  <c r="AC509" i="3"/>
  <c r="X509" i="3"/>
  <c r="AF508" i="3"/>
  <c r="AC508" i="3"/>
  <c r="X508" i="3"/>
  <c r="AF507" i="3"/>
  <c r="X507" i="3"/>
  <c r="AF506" i="3"/>
  <c r="X506" i="3"/>
  <c r="AF505" i="3"/>
  <c r="AC505" i="3"/>
  <c r="X505" i="3"/>
  <c r="AF504" i="3"/>
  <c r="AC504" i="3"/>
  <c r="X504" i="3"/>
  <c r="Y504" i="3" s="1"/>
  <c r="AF503" i="3"/>
  <c r="X503" i="3"/>
  <c r="AF502" i="3"/>
  <c r="X502" i="3"/>
  <c r="AF501" i="3"/>
  <c r="AC501" i="3"/>
  <c r="X501" i="3"/>
  <c r="AF500" i="3"/>
  <c r="AC500" i="3"/>
  <c r="X500" i="3"/>
  <c r="Y500" i="3" s="1"/>
  <c r="AG500" i="3" s="1"/>
  <c r="AJ500" i="3" s="1"/>
  <c r="AF499" i="3"/>
  <c r="X499" i="3"/>
  <c r="AF498" i="3"/>
  <c r="X498" i="3"/>
  <c r="AF497" i="3"/>
  <c r="AC497" i="3"/>
  <c r="X497" i="3"/>
  <c r="AF496" i="3"/>
  <c r="AC496" i="3"/>
  <c r="X496" i="3"/>
  <c r="Y496" i="3" s="1"/>
  <c r="AF495" i="3"/>
  <c r="AC495" i="3"/>
  <c r="X495" i="3"/>
  <c r="AF494" i="3"/>
  <c r="X494" i="3"/>
  <c r="Y494" i="3" s="1"/>
  <c r="AF493" i="3"/>
  <c r="AC493" i="3"/>
  <c r="X493" i="3"/>
  <c r="Y493" i="3"/>
  <c r="AG493" i="3" s="1"/>
  <c r="AJ493" i="3" s="1"/>
  <c r="AF492" i="3"/>
  <c r="AG492" i="3" s="1"/>
  <c r="AJ492" i="3" s="1"/>
  <c r="AC492" i="3"/>
  <c r="Y492" i="3"/>
  <c r="X492" i="3"/>
  <c r="AG491" i="3"/>
  <c r="AJ491" i="3" s="1"/>
  <c r="AF491" i="3"/>
  <c r="AC491" i="3"/>
  <c r="Y491" i="3"/>
  <c r="X491" i="3"/>
  <c r="AF490" i="3"/>
  <c r="AC490" i="3"/>
  <c r="Y490" i="3"/>
  <c r="AG490" i="3" s="1"/>
  <c r="AJ490" i="3" s="1"/>
  <c r="X490" i="3"/>
  <c r="AF489" i="3"/>
  <c r="AC489" i="3"/>
  <c r="Y489" i="3"/>
  <c r="AG489" i="3" s="1"/>
  <c r="AJ489" i="3" s="1"/>
  <c r="X489" i="3"/>
  <c r="AF488" i="3"/>
  <c r="AC488" i="3"/>
  <c r="Y488" i="3"/>
  <c r="AG488" i="3" s="1"/>
  <c r="AJ488" i="3" s="1"/>
  <c r="X488" i="3"/>
  <c r="AF487" i="3"/>
  <c r="AC487" i="3"/>
  <c r="X487" i="3"/>
  <c r="Y487" i="3" s="1"/>
  <c r="AG487" i="3" s="1"/>
  <c r="AJ487" i="3" s="1"/>
  <c r="AF486" i="3"/>
  <c r="AG486" i="3" s="1"/>
  <c r="AJ486" i="3" s="1"/>
  <c r="AC486" i="3"/>
  <c r="Y486" i="3"/>
  <c r="X486" i="3"/>
  <c r="AF485" i="3"/>
  <c r="AC485" i="3"/>
  <c r="Y485" i="3"/>
  <c r="AG485" i="3" s="1"/>
  <c r="AJ485" i="3" s="1"/>
  <c r="X485" i="3"/>
  <c r="AF484" i="3"/>
  <c r="AC484" i="3"/>
  <c r="Y484" i="3"/>
  <c r="AG484" i="3" s="1"/>
  <c r="AJ484" i="3" s="1"/>
  <c r="X484" i="3"/>
  <c r="AF483" i="3"/>
  <c r="AC483" i="3"/>
  <c r="Y483" i="3"/>
  <c r="AG483" i="3" s="1"/>
  <c r="AJ483" i="3" s="1"/>
  <c r="X483" i="3"/>
  <c r="AF482" i="3"/>
  <c r="AC482" i="3"/>
  <c r="Y482" i="3"/>
  <c r="AG482" i="3" s="1"/>
  <c r="AJ482" i="3" s="1"/>
  <c r="X482" i="3"/>
  <c r="AF481" i="3"/>
  <c r="AC481" i="3"/>
  <c r="Y481" i="3"/>
  <c r="AG481" i="3" s="1"/>
  <c r="AJ481" i="3" s="1"/>
  <c r="X481" i="3"/>
  <c r="AF480" i="3"/>
  <c r="AC480" i="3"/>
  <c r="Y480" i="3"/>
  <c r="AG480" i="3" s="1"/>
  <c r="AJ480" i="3" s="1"/>
  <c r="X480" i="3"/>
  <c r="AF479" i="3"/>
  <c r="AC479" i="3"/>
  <c r="Y479" i="3"/>
  <c r="AG479" i="3" s="1"/>
  <c r="AJ479" i="3" s="1"/>
  <c r="X479" i="3"/>
  <c r="AF478" i="3"/>
  <c r="AC478" i="3"/>
  <c r="Y478" i="3"/>
  <c r="AG478" i="3" s="1"/>
  <c r="AJ478" i="3" s="1"/>
  <c r="X478" i="3"/>
  <c r="AF477" i="3"/>
  <c r="AC477" i="3"/>
  <c r="Y477" i="3"/>
  <c r="AG477" i="3" s="1"/>
  <c r="AJ477" i="3" s="1"/>
  <c r="X477" i="3"/>
  <c r="AF476" i="3"/>
  <c r="AC476" i="3"/>
  <c r="Y476" i="3"/>
  <c r="AG476" i="3" s="1"/>
  <c r="AJ476" i="3" s="1"/>
  <c r="X476" i="3"/>
  <c r="AF475" i="3"/>
  <c r="AC475" i="3"/>
  <c r="Y475" i="3"/>
  <c r="AG475" i="3" s="1"/>
  <c r="AJ475" i="3" s="1"/>
  <c r="X475" i="3"/>
  <c r="AF474" i="3"/>
  <c r="AC474" i="3"/>
  <c r="Y474" i="3"/>
  <c r="AG474" i="3" s="1"/>
  <c r="AJ474" i="3" s="1"/>
  <c r="X474" i="3"/>
  <c r="AF473" i="3"/>
  <c r="AC473" i="3"/>
  <c r="X473" i="3"/>
  <c r="Y473" i="3"/>
  <c r="AG473" i="3" s="1"/>
  <c r="AJ473" i="3" s="1"/>
  <c r="AF472" i="3"/>
  <c r="AC472" i="3"/>
  <c r="X472" i="3"/>
  <c r="Y472" i="3" s="1"/>
  <c r="AG472" i="3" s="1"/>
  <c r="AJ472" i="3" s="1"/>
  <c r="AF471" i="3"/>
  <c r="AC471" i="3"/>
  <c r="X471" i="3"/>
  <c r="Y471" i="3" s="1"/>
  <c r="AG471" i="3" s="1"/>
  <c r="AJ471" i="3" s="1"/>
  <c r="AF470" i="3"/>
  <c r="AC470" i="3"/>
  <c r="X470" i="3"/>
  <c r="Y470" i="3" s="1"/>
  <c r="AG470" i="3" s="1"/>
  <c r="AJ470" i="3" s="1"/>
  <c r="AF469" i="3"/>
  <c r="AC469" i="3"/>
  <c r="X469" i="3"/>
  <c r="Y469" i="3" s="1"/>
  <c r="AG469" i="3" s="1"/>
  <c r="AJ469" i="3" s="1"/>
  <c r="AF468" i="3"/>
  <c r="AC468" i="3"/>
  <c r="X468" i="3"/>
  <c r="Y468" i="3" s="1"/>
  <c r="AG468" i="3" s="1"/>
  <c r="AJ468" i="3" s="1"/>
  <c r="AF467" i="3"/>
  <c r="AC467" i="3"/>
  <c r="X467" i="3"/>
  <c r="Y467" i="3" s="1"/>
  <c r="AG467" i="3" s="1"/>
  <c r="AJ467" i="3" s="1"/>
  <c r="AF466" i="3"/>
  <c r="AC466" i="3"/>
  <c r="X466" i="3"/>
  <c r="Y466" i="3" s="1"/>
  <c r="AG466" i="3" s="1"/>
  <c r="AJ466" i="3" s="1"/>
  <c r="AF465" i="3"/>
  <c r="AC465" i="3"/>
  <c r="X465" i="3"/>
  <c r="Y465" i="3" s="1"/>
  <c r="AG465" i="3" s="1"/>
  <c r="AJ465" i="3" s="1"/>
  <c r="AF464" i="3"/>
  <c r="AC464" i="3"/>
  <c r="X464" i="3"/>
  <c r="Y464" i="3" s="1"/>
  <c r="AG464" i="3" s="1"/>
  <c r="AJ464" i="3" s="1"/>
  <c r="AF463" i="3"/>
  <c r="AC463" i="3"/>
  <c r="X463" i="3"/>
  <c r="Y463" i="3" s="1"/>
  <c r="AG463" i="3" s="1"/>
  <c r="AJ463" i="3" s="1"/>
  <c r="AF462" i="3"/>
  <c r="AC462" i="3"/>
  <c r="X462" i="3"/>
  <c r="Y462" i="3" s="1"/>
  <c r="AG462" i="3" s="1"/>
  <c r="AJ462" i="3" s="1"/>
  <c r="AF461" i="3"/>
  <c r="AC461" i="3"/>
  <c r="X461" i="3"/>
  <c r="Y461" i="3" s="1"/>
  <c r="AG461" i="3" s="1"/>
  <c r="AJ461" i="3" s="1"/>
  <c r="AF460" i="3"/>
  <c r="AC460" i="3"/>
  <c r="X460" i="3"/>
  <c r="Y460" i="3" s="1"/>
  <c r="AG460" i="3" s="1"/>
  <c r="AJ460" i="3" s="1"/>
  <c r="AF459" i="3"/>
  <c r="AC459" i="3"/>
  <c r="X459" i="3"/>
  <c r="Y459" i="3" s="1"/>
  <c r="AG459" i="3" s="1"/>
  <c r="AJ459" i="3" s="1"/>
  <c r="AF458" i="3"/>
  <c r="AC458" i="3"/>
  <c r="X458" i="3"/>
  <c r="Y458" i="3" s="1"/>
  <c r="AG458" i="3" s="1"/>
  <c r="AJ458" i="3" s="1"/>
  <c r="AF457" i="3"/>
  <c r="AC457" i="3"/>
  <c r="X457" i="3"/>
  <c r="Y457" i="3" s="1"/>
  <c r="AG457" i="3" s="1"/>
  <c r="AJ457" i="3" s="1"/>
  <c r="AF456" i="3"/>
  <c r="AC456" i="3"/>
  <c r="X456" i="3"/>
  <c r="Y456" i="3" s="1"/>
  <c r="AG456" i="3" s="1"/>
  <c r="AJ456" i="3" s="1"/>
  <c r="AF455" i="3"/>
  <c r="AC455" i="3"/>
  <c r="X455" i="3"/>
  <c r="Y455" i="3" s="1"/>
  <c r="AG455" i="3" s="1"/>
  <c r="AJ455" i="3" s="1"/>
  <c r="AF454" i="3"/>
  <c r="AC454" i="3"/>
  <c r="X454" i="3"/>
  <c r="AF453" i="3"/>
  <c r="AC453" i="3"/>
  <c r="X453" i="3"/>
  <c r="AF452" i="3"/>
  <c r="AC452" i="3"/>
  <c r="X452" i="3"/>
  <c r="AF451" i="3"/>
  <c r="AC451" i="3"/>
  <c r="X451" i="3"/>
  <c r="AF450" i="3"/>
  <c r="AC450" i="3"/>
  <c r="X450" i="3"/>
  <c r="AF449" i="3"/>
  <c r="AC449" i="3"/>
  <c r="X449" i="3"/>
  <c r="AF448" i="3"/>
  <c r="AC448" i="3"/>
  <c r="X448" i="3"/>
  <c r="AF447" i="3"/>
  <c r="AC447" i="3"/>
  <c r="X447" i="3"/>
  <c r="AF446" i="3"/>
  <c r="AC446" i="3"/>
  <c r="X446" i="3"/>
  <c r="AF445" i="3"/>
  <c r="AC445" i="3"/>
  <c r="X445" i="3"/>
  <c r="AF444" i="3"/>
  <c r="AC444" i="3"/>
  <c r="X444" i="3"/>
  <c r="AF443" i="3"/>
  <c r="AC443" i="3"/>
  <c r="X443" i="3"/>
  <c r="AF442" i="3"/>
  <c r="AC442" i="3"/>
  <c r="X442" i="3"/>
  <c r="AF441" i="3"/>
  <c r="AC441" i="3"/>
  <c r="X441" i="3"/>
  <c r="AF440" i="3"/>
  <c r="AC440" i="3"/>
  <c r="X440" i="3"/>
  <c r="AF439" i="3"/>
  <c r="AC439" i="3"/>
  <c r="X439" i="3"/>
  <c r="AF438" i="3"/>
  <c r="AC438" i="3"/>
  <c r="X438" i="3"/>
  <c r="AF437" i="3"/>
  <c r="AC437" i="3"/>
  <c r="X437" i="3"/>
  <c r="AF436" i="3"/>
  <c r="AC436" i="3"/>
  <c r="X436" i="3"/>
  <c r="AF435" i="3"/>
  <c r="AC435" i="3"/>
  <c r="X435" i="3"/>
  <c r="AF434" i="3"/>
  <c r="AC434" i="3"/>
  <c r="X434" i="3"/>
  <c r="AF433" i="3"/>
  <c r="AC433" i="3"/>
  <c r="X433" i="3"/>
  <c r="AF432" i="3"/>
  <c r="AC432" i="3"/>
  <c r="X432" i="3"/>
  <c r="AF431" i="3"/>
  <c r="AC431" i="3"/>
  <c r="X431" i="3"/>
  <c r="AF430" i="3"/>
  <c r="AC430" i="3"/>
  <c r="X430" i="3"/>
  <c r="AF429" i="3"/>
  <c r="AC429" i="3"/>
  <c r="X429" i="3"/>
  <c r="AF428" i="3"/>
  <c r="AC428" i="3"/>
  <c r="X428" i="3"/>
  <c r="AF427" i="3"/>
  <c r="AC427" i="3"/>
  <c r="X427" i="3"/>
  <c r="AF426" i="3"/>
  <c r="AC426" i="3"/>
  <c r="X426" i="3"/>
  <c r="AF425" i="3"/>
  <c r="AC425" i="3"/>
  <c r="X425" i="3"/>
  <c r="AF424" i="3"/>
  <c r="AC424" i="3"/>
  <c r="X424" i="3"/>
  <c r="AF423" i="3"/>
  <c r="AC423" i="3"/>
  <c r="X423" i="3"/>
  <c r="AF422" i="3"/>
  <c r="AC422" i="3"/>
  <c r="X422" i="3"/>
  <c r="AF421" i="3"/>
  <c r="AC421" i="3"/>
  <c r="X421" i="3"/>
  <c r="AF420" i="3"/>
  <c r="AC420" i="3"/>
  <c r="X420" i="3"/>
  <c r="AF419" i="3"/>
  <c r="AC419" i="3"/>
  <c r="X419" i="3"/>
  <c r="Y419" i="3" s="1"/>
  <c r="AG419" i="3" s="1"/>
  <c r="AJ419" i="3" s="1"/>
  <c r="AF418" i="3"/>
  <c r="AC418" i="3"/>
  <c r="X418" i="3"/>
  <c r="Y418" i="3" s="1"/>
  <c r="AG418" i="3" s="1"/>
  <c r="AJ418" i="3" s="1"/>
  <c r="AF417" i="3"/>
  <c r="AC417" i="3"/>
  <c r="X417" i="3"/>
  <c r="Y417" i="3" s="1"/>
  <c r="AG417" i="3" s="1"/>
  <c r="AJ417" i="3" s="1"/>
  <c r="AF416" i="3"/>
  <c r="AC416" i="3"/>
  <c r="X416" i="3"/>
  <c r="Y416" i="3" s="1"/>
  <c r="AG416" i="3" s="1"/>
  <c r="AJ416" i="3" s="1"/>
  <c r="AF415" i="3"/>
  <c r="AC415" i="3"/>
  <c r="X415" i="3"/>
  <c r="Y415" i="3" s="1"/>
  <c r="AG415" i="3" s="1"/>
  <c r="AJ415" i="3" s="1"/>
  <c r="AF414" i="3"/>
  <c r="AC414" i="3"/>
  <c r="X414" i="3"/>
  <c r="Y414" i="3" s="1"/>
  <c r="AG414" i="3" s="1"/>
  <c r="AJ414" i="3" s="1"/>
  <c r="AF413" i="3"/>
  <c r="AC413" i="3"/>
  <c r="X413" i="3"/>
  <c r="Y413" i="3" s="1"/>
  <c r="AG413" i="3" s="1"/>
  <c r="AJ413" i="3" s="1"/>
  <c r="AF412" i="3"/>
  <c r="AC412" i="3"/>
  <c r="X412" i="3"/>
  <c r="Y412" i="3" s="1"/>
  <c r="AG412" i="3" s="1"/>
  <c r="AJ412" i="3" s="1"/>
  <c r="AF411" i="3"/>
  <c r="AC411" i="3"/>
  <c r="X411" i="3"/>
  <c r="Y411" i="3" s="1"/>
  <c r="AG411" i="3" s="1"/>
  <c r="AJ411" i="3" s="1"/>
  <c r="AF410" i="3"/>
  <c r="AC410" i="3"/>
  <c r="X410" i="3"/>
  <c r="Y410" i="3" s="1"/>
  <c r="AG410" i="3" s="1"/>
  <c r="AJ410" i="3" s="1"/>
  <c r="AF409" i="3"/>
  <c r="AC409" i="3"/>
  <c r="X409" i="3"/>
  <c r="Y409" i="3" s="1"/>
  <c r="AG409" i="3" s="1"/>
  <c r="AJ409" i="3" s="1"/>
  <c r="AF408" i="3"/>
  <c r="AC408" i="3"/>
  <c r="X408" i="3"/>
  <c r="Y408" i="3" s="1"/>
  <c r="AF407" i="3"/>
  <c r="AC407" i="3"/>
  <c r="X407" i="3"/>
  <c r="Y407" i="3" s="1"/>
  <c r="AF406" i="3"/>
  <c r="AC406" i="3"/>
  <c r="X406" i="3"/>
  <c r="Y406" i="3" s="1"/>
  <c r="AG406" i="3" s="1"/>
  <c r="AJ406" i="3" s="1"/>
  <c r="AF405" i="3"/>
  <c r="AC405" i="3"/>
  <c r="X405" i="3"/>
  <c r="Y405" i="3" s="1"/>
  <c r="AG405" i="3" s="1"/>
  <c r="AJ405" i="3" s="1"/>
  <c r="AF404" i="3"/>
  <c r="AC404" i="3"/>
  <c r="X404" i="3"/>
  <c r="Y404" i="3" s="1"/>
  <c r="AG404" i="3" s="1"/>
  <c r="AJ404" i="3" s="1"/>
  <c r="AF403" i="3"/>
  <c r="AC403" i="3"/>
  <c r="X403" i="3"/>
  <c r="Y403" i="3" s="1"/>
  <c r="AG403" i="3" s="1"/>
  <c r="AJ403" i="3" s="1"/>
  <c r="AF402" i="3"/>
  <c r="AC402" i="3"/>
  <c r="X402" i="3"/>
  <c r="Y402" i="3" s="1"/>
  <c r="AF401" i="3"/>
  <c r="AC401" i="3"/>
  <c r="X401" i="3"/>
  <c r="Y401" i="3" s="1"/>
  <c r="AF400" i="3"/>
  <c r="AC400" i="3"/>
  <c r="X400" i="3"/>
  <c r="Y400" i="3" s="1"/>
  <c r="AG400" i="3" s="1"/>
  <c r="AJ400" i="3" s="1"/>
  <c r="AF399" i="3"/>
  <c r="AC399" i="3"/>
  <c r="X399" i="3"/>
  <c r="Y399" i="3" s="1"/>
  <c r="AG399" i="3" s="1"/>
  <c r="AJ399" i="3" s="1"/>
  <c r="AF398" i="3"/>
  <c r="AC398" i="3"/>
  <c r="X398" i="3"/>
  <c r="Y398" i="3" s="1"/>
  <c r="AG398" i="3" s="1"/>
  <c r="AJ398" i="3" s="1"/>
  <c r="AF397" i="3"/>
  <c r="AC397" i="3"/>
  <c r="X397" i="3"/>
  <c r="Y397" i="3" s="1"/>
  <c r="AG397" i="3" s="1"/>
  <c r="AJ397" i="3" s="1"/>
  <c r="AF396" i="3"/>
  <c r="AC396" i="3"/>
  <c r="X396" i="3"/>
  <c r="Y396" i="3" s="1"/>
  <c r="AG396" i="3" s="1"/>
  <c r="AJ396" i="3" s="1"/>
  <c r="AF395" i="3"/>
  <c r="AC395" i="3"/>
  <c r="X395" i="3"/>
  <c r="Y395" i="3" s="1"/>
  <c r="AG395" i="3" s="1"/>
  <c r="AJ395" i="3" s="1"/>
  <c r="AF394" i="3"/>
  <c r="AC394" i="3"/>
  <c r="X394" i="3"/>
  <c r="Y394" i="3" s="1"/>
  <c r="AG394" i="3" s="1"/>
  <c r="AJ394" i="3" s="1"/>
  <c r="AF393" i="3"/>
  <c r="AC393" i="3"/>
  <c r="X393" i="3"/>
  <c r="Y393" i="3" s="1"/>
  <c r="AG393" i="3" s="1"/>
  <c r="AJ393" i="3" s="1"/>
  <c r="AF392" i="3"/>
  <c r="AC392" i="3"/>
  <c r="X392" i="3"/>
  <c r="Y392" i="3" s="1"/>
  <c r="AG392" i="3" s="1"/>
  <c r="AJ392" i="3" s="1"/>
  <c r="AF391" i="3"/>
  <c r="AC391" i="3"/>
  <c r="X391" i="3"/>
  <c r="Y391" i="3" s="1"/>
  <c r="AG391" i="3" s="1"/>
  <c r="AJ391" i="3" s="1"/>
  <c r="AF390" i="3"/>
  <c r="AC390" i="3"/>
  <c r="X390" i="3"/>
  <c r="Y390" i="3" s="1"/>
  <c r="AG390" i="3" s="1"/>
  <c r="AJ390" i="3" s="1"/>
  <c r="AF389" i="3"/>
  <c r="AC389" i="3"/>
  <c r="X389" i="3"/>
  <c r="Y389" i="3" s="1"/>
  <c r="AG389" i="3" s="1"/>
  <c r="AJ389" i="3" s="1"/>
  <c r="AF388" i="3"/>
  <c r="AC388" i="3"/>
  <c r="X388" i="3"/>
  <c r="Y388" i="3" s="1"/>
  <c r="AG388" i="3" s="1"/>
  <c r="AJ388" i="3" s="1"/>
  <c r="AF387" i="3"/>
  <c r="AC387" i="3"/>
  <c r="X387" i="3"/>
  <c r="Y387" i="3" s="1"/>
  <c r="AG387" i="3" s="1"/>
  <c r="AJ387" i="3" s="1"/>
  <c r="AF386" i="3"/>
  <c r="AC386" i="3"/>
  <c r="X386" i="3"/>
  <c r="Y386" i="3" s="1"/>
  <c r="AG386" i="3" s="1"/>
  <c r="AJ386" i="3" s="1"/>
  <c r="AF385" i="3"/>
  <c r="AC385" i="3"/>
  <c r="X385" i="3"/>
  <c r="Y385" i="3" s="1"/>
  <c r="AG385" i="3" s="1"/>
  <c r="AJ385" i="3" s="1"/>
  <c r="AF384" i="3"/>
  <c r="AC384" i="3"/>
  <c r="X384" i="3"/>
  <c r="Y384" i="3" s="1"/>
  <c r="AG384" i="3" s="1"/>
  <c r="AJ384" i="3" s="1"/>
  <c r="AF383" i="3"/>
  <c r="AC383" i="3"/>
  <c r="X383" i="3"/>
  <c r="Y383" i="3" s="1"/>
  <c r="AF382" i="3"/>
  <c r="AC382" i="3"/>
  <c r="X382" i="3"/>
  <c r="Y382" i="3" s="1"/>
  <c r="AG382" i="3" s="1"/>
  <c r="AJ382" i="3" s="1"/>
  <c r="AF381" i="3"/>
  <c r="AC381" i="3"/>
  <c r="X381" i="3"/>
  <c r="Y381" i="3" s="1"/>
  <c r="AG381" i="3" s="1"/>
  <c r="AJ381" i="3" s="1"/>
  <c r="AF380" i="3"/>
  <c r="AC380" i="3"/>
  <c r="X380" i="3"/>
  <c r="Y380" i="3" s="1"/>
  <c r="AG380" i="3" s="1"/>
  <c r="AJ380" i="3" s="1"/>
  <c r="AF379" i="3"/>
  <c r="AC379" i="3"/>
  <c r="X379" i="3"/>
  <c r="Y379" i="3" s="1"/>
  <c r="AG379" i="3" s="1"/>
  <c r="AJ379" i="3" s="1"/>
  <c r="AF378" i="3"/>
  <c r="AC378" i="3"/>
  <c r="X378" i="3"/>
  <c r="Y378" i="3" s="1"/>
  <c r="AG378" i="3" s="1"/>
  <c r="AJ378" i="3" s="1"/>
  <c r="AF377" i="3"/>
  <c r="AC377" i="3"/>
  <c r="X377" i="3"/>
  <c r="Y377" i="3" s="1"/>
  <c r="AG377" i="3" s="1"/>
  <c r="AJ377" i="3" s="1"/>
  <c r="AF376" i="3"/>
  <c r="AC376" i="3"/>
  <c r="X376" i="3"/>
  <c r="Y376" i="3" s="1"/>
  <c r="AG376" i="3" s="1"/>
  <c r="AJ376" i="3" s="1"/>
  <c r="AF375" i="3"/>
  <c r="AC375" i="3"/>
  <c r="X375" i="3"/>
  <c r="Y375" i="3" s="1"/>
  <c r="AG375" i="3" s="1"/>
  <c r="AJ375" i="3" s="1"/>
  <c r="AF374" i="3"/>
  <c r="AC374" i="3"/>
  <c r="X374" i="3"/>
  <c r="Y374" i="3" s="1"/>
  <c r="AF373" i="3"/>
  <c r="AC373" i="3"/>
  <c r="X373" i="3"/>
  <c r="Y373" i="3" s="1"/>
  <c r="AG373" i="3" s="1"/>
  <c r="AJ373" i="3" s="1"/>
  <c r="AF372" i="3"/>
  <c r="AC372" i="3"/>
  <c r="X372" i="3"/>
  <c r="Y372" i="3" s="1"/>
  <c r="AG372" i="3" s="1"/>
  <c r="AJ372" i="3" s="1"/>
  <c r="AF371" i="3"/>
  <c r="AC371" i="3"/>
  <c r="X371" i="3"/>
  <c r="Y371" i="3" s="1"/>
  <c r="AF370" i="3"/>
  <c r="AC370" i="3"/>
  <c r="X370" i="3"/>
  <c r="Y370" i="3" s="1"/>
  <c r="AG370" i="3" s="1"/>
  <c r="AJ370" i="3" s="1"/>
  <c r="AF369" i="3"/>
  <c r="AC369" i="3"/>
  <c r="X369" i="3"/>
  <c r="Y369" i="3" s="1"/>
  <c r="AG369" i="3" s="1"/>
  <c r="AJ369" i="3" s="1"/>
  <c r="AF368" i="3"/>
  <c r="AC368" i="3"/>
  <c r="X368" i="3"/>
  <c r="Y368" i="3" s="1"/>
  <c r="AG368" i="3" s="1"/>
  <c r="AJ368" i="3" s="1"/>
  <c r="AF367" i="3"/>
  <c r="AC367" i="3"/>
  <c r="X367" i="3"/>
  <c r="Y367" i="3" s="1"/>
  <c r="AG367" i="3" s="1"/>
  <c r="AJ367" i="3" s="1"/>
  <c r="AF366" i="3"/>
  <c r="AC366" i="3"/>
  <c r="X366" i="3"/>
  <c r="Y366" i="3" s="1"/>
  <c r="AG366" i="3" s="1"/>
  <c r="AJ366" i="3" s="1"/>
  <c r="AF365" i="3"/>
  <c r="AC365" i="3"/>
  <c r="X365" i="3"/>
  <c r="Y365" i="3" s="1"/>
  <c r="AG365" i="3" s="1"/>
  <c r="AJ365" i="3" s="1"/>
  <c r="AF364" i="3"/>
  <c r="AC364" i="3"/>
  <c r="X364" i="3"/>
  <c r="Y364" i="3" s="1"/>
  <c r="AG364" i="3" s="1"/>
  <c r="AJ364" i="3" s="1"/>
  <c r="AF363" i="3"/>
  <c r="AC363" i="3"/>
  <c r="X363" i="3"/>
  <c r="Y363" i="3" s="1"/>
  <c r="AG363" i="3" s="1"/>
  <c r="AJ363" i="3" s="1"/>
  <c r="AF362" i="3"/>
  <c r="AC362" i="3"/>
  <c r="X362" i="3"/>
  <c r="Y362" i="3" s="1"/>
  <c r="AG362" i="3" s="1"/>
  <c r="AJ362" i="3" s="1"/>
  <c r="AF361" i="3"/>
  <c r="AC361" i="3"/>
  <c r="X361" i="3"/>
  <c r="Y361" i="3" s="1"/>
  <c r="AG361" i="3" s="1"/>
  <c r="AJ361" i="3" s="1"/>
  <c r="AF360" i="3"/>
  <c r="AC360" i="3"/>
  <c r="X360" i="3"/>
  <c r="Y360" i="3" s="1"/>
  <c r="AG360" i="3" s="1"/>
  <c r="AJ360" i="3" s="1"/>
  <c r="AF359" i="3"/>
  <c r="AC359" i="3"/>
  <c r="X359" i="3"/>
  <c r="Y359" i="3" s="1"/>
  <c r="AG359" i="3" s="1"/>
  <c r="AJ359" i="3" s="1"/>
  <c r="AF358" i="3"/>
  <c r="AC358" i="3"/>
  <c r="X358" i="3"/>
  <c r="Y358" i="3" s="1"/>
  <c r="AG358" i="3" s="1"/>
  <c r="AJ358" i="3" s="1"/>
  <c r="AF357" i="3"/>
  <c r="AC357" i="3"/>
  <c r="X357" i="3"/>
  <c r="Y357" i="3" s="1"/>
  <c r="AG357" i="3" s="1"/>
  <c r="AJ357" i="3" s="1"/>
  <c r="AF356" i="3"/>
  <c r="AC356" i="3"/>
  <c r="X356" i="3"/>
  <c r="Y356" i="3" s="1"/>
  <c r="AG356" i="3" s="1"/>
  <c r="AJ356" i="3" s="1"/>
  <c r="AF355" i="3"/>
  <c r="AC355" i="3"/>
  <c r="X355" i="3"/>
  <c r="Y355" i="3" s="1"/>
  <c r="AG355" i="3" s="1"/>
  <c r="AJ355" i="3" s="1"/>
  <c r="AF354" i="3"/>
  <c r="AC354" i="3"/>
  <c r="X354" i="3"/>
  <c r="Y354" i="3" s="1"/>
  <c r="AG354" i="3" s="1"/>
  <c r="AJ354" i="3" s="1"/>
  <c r="AF353" i="3"/>
  <c r="AC353" i="3"/>
  <c r="X353" i="3"/>
  <c r="AF352" i="3"/>
  <c r="AC352" i="3"/>
  <c r="X352" i="3"/>
  <c r="Y352" i="3" s="1"/>
  <c r="AG352" i="3" s="1"/>
  <c r="AJ352" i="3" s="1"/>
  <c r="AF351" i="3"/>
  <c r="AC351" i="3"/>
  <c r="X351" i="3"/>
  <c r="Y351" i="3" s="1"/>
  <c r="AG351" i="3" s="1"/>
  <c r="AJ351" i="3" s="1"/>
  <c r="AF350" i="3"/>
  <c r="AC350" i="3"/>
  <c r="X350" i="3"/>
  <c r="Y350" i="3" s="1"/>
  <c r="AG350" i="3" s="1"/>
  <c r="AJ350" i="3" s="1"/>
  <c r="AF349" i="3"/>
  <c r="AC349" i="3"/>
  <c r="X349" i="3"/>
  <c r="Y349" i="3" s="1"/>
  <c r="AG349" i="3" s="1"/>
  <c r="AJ349" i="3" s="1"/>
  <c r="AF348" i="3"/>
  <c r="AC348" i="3"/>
  <c r="X348" i="3"/>
  <c r="Y348" i="3" s="1"/>
  <c r="AG348" i="3" s="1"/>
  <c r="AJ348" i="3" s="1"/>
  <c r="AF347" i="3"/>
  <c r="AC347" i="3"/>
  <c r="X347" i="3"/>
  <c r="Y347" i="3" s="1"/>
  <c r="AG347" i="3" s="1"/>
  <c r="AJ347" i="3" s="1"/>
  <c r="AF346" i="3"/>
  <c r="AC346" i="3"/>
  <c r="X346" i="3"/>
  <c r="Y346" i="3" s="1"/>
  <c r="AG346" i="3" s="1"/>
  <c r="AJ346" i="3" s="1"/>
  <c r="AF345" i="3"/>
  <c r="AC345" i="3"/>
  <c r="X345" i="3"/>
  <c r="Y345" i="3" s="1"/>
  <c r="AG345" i="3" s="1"/>
  <c r="AJ345" i="3" s="1"/>
  <c r="AF344" i="3"/>
  <c r="AC344" i="3"/>
  <c r="X344" i="3"/>
  <c r="Y344" i="3" s="1"/>
  <c r="AG344" i="3" s="1"/>
  <c r="AJ344" i="3" s="1"/>
  <c r="AF343" i="3"/>
  <c r="AC343" i="3"/>
  <c r="X343" i="3"/>
  <c r="Y343" i="3" s="1"/>
  <c r="AG343" i="3" s="1"/>
  <c r="AJ343" i="3" s="1"/>
  <c r="AF342" i="3"/>
  <c r="AC342" i="3"/>
  <c r="X342" i="3"/>
  <c r="Y342" i="3" s="1"/>
  <c r="AG342" i="3" s="1"/>
  <c r="AJ342" i="3" s="1"/>
  <c r="AF341" i="3"/>
  <c r="AC341" i="3"/>
  <c r="X341" i="3"/>
  <c r="Y341" i="3" s="1"/>
  <c r="AG341" i="3" s="1"/>
  <c r="AJ341" i="3" s="1"/>
  <c r="AF340" i="3"/>
  <c r="AC340" i="3"/>
  <c r="X340" i="3"/>
  <c r="AF339" i="3"/>
  <c r="AC339" i="3"/>
  <c r="X339" i="3"/>
  <c r="Y339" i="3" s="1"/>
  <c r="AG339" i="3" s="1"/>
  <c r="AJ339" i="3" s="1"/>
  <c r="AF338" i="3"/>
  <c r="AC338" i="3"/>
  <c r="X338" i="3"/>
  <c r="Y338" i="3" s="1"/>
  <c r="AG338" i="3" s="1"/>
  <c r="AJ338" i="3" s="1"/>
  <c r="AF337" i="3"/>
  <c r="AC337" i="3"/>
  <c r="X337" i="3"/>
  <c r="Y337" i="3" s="1"/>
  <c r="AG337" i="3" s="1"/>
  <c r="AJ337" i="3" s="1"/>
  <c r="AF336" i="3"/>
  <c r="AC336" i="3"/>
  <c r="X336" i="3"/>
  <c r="Y336" i="3" s="1"/>
  <c r="AG336" i="3" s="1"/>
  <c r="AJ336" i="3" s="1"/>
  <c r="AF335" i="3"/>
  <c r="AC335" i="3"/>
  <c r="X335" i="3"/>
  <c r="Y335" i="3" s="1"/>
  <c r="AG335" i="3" s="1"/>
  <c r="AJ335" i="3" s="1"/>
  <c r="AF334" i="3"/>
  <c r="AC334" i="3"/>
  <c r="X334" i="3"/>
  <c r="Y334" i="3" s="1"/>
  <c r="AG334" i="3" s="1"/>
  <c r="AJ334" i="3" s="1"/>
  <c r="AF333" i="3"/>
  <c r="AC333" i="3"/>
  <c r="X333" i="3"/>
  <c r="Y333" i="3" s="1"/>
  <c r="AG333" i="3" s="1"/>
  <c r="AJ333" i="3" s="1"/>
  <c r="AF332" i="3"/>
  <c r="AC332" i="3"/>
  <c r="X332" i="3"/>
  <c r="Y332" i="3" s="1"/>
  <c r="AG332" i="3" s="1"/>
  <c r="AJ332" i="3" s="1"/>
  <c r="AF331" i="3"/>
  <c r="AC331" i="3"/>
  <c r="X331" i="3"/>
  <c r="Y331" i="3" s="1"/>
  <c r="AG331" i="3" s="1"/>
  <c r="AJ331" i="3" s="1"/>
  <c r="AF330" i="3"/>
  <c r="AC330" i="3"/>
  <c r="X330" i="3"/>
  <c r="Y330" i="3" s="1"/>
  <c r="AG330" i="3" s="1"/>
  <c r="AJ330" i="3" s="1"/>
  <c r="AF329" i="3"/>
  <c r="AC329" i="3"/>
  <c r="X329" i="3"/>
  <c r="Y329" i="3" s="1"/>
  <c r="AG329" i="3" s="1"/>
  <c r="AJ329" i="3" s="1"/>
  <c r="AF328" i="3"/>
  <c r="AC328" i="3"/>
  <c r="X328" i="3"/>
  <c r="Y328" i="3" s="1"/>
  <c r="AG328" i="3" s="1"/>
  <c r="AJ328" i="3" s="1"/>
  <c r="AF327" i="3"/>
  <c r="AC327" i="3"/>
  <c r="X327" i="3"/>
  <c r="Y327" i="3" s="1"/>
  <c r="AG327" i="3" s="1"/>
  <c r="AJ327" i="3" s="1"/>
  <c r="AF326" i="3"/>
  <c r="AC326" i="3"/>
  <c r="X326" i="3"/>
  <c r="Y326" i="3" s="1"/>
  <c r="AG326" i="3" s="1"/>
  <c r="AJ326" i="3" s="1"/>
  <c r="AF325" i="3"/>
  <c r="AC325" i="3"/>
  <c r="X325" i="3"/>
  <c r="Y325" i="3" s="1"/>
  <c r="AF324" i="3"/>
  <c r="AC324" i="3"/>
  <c r="X324" i="3"/>
  <c r="Y324" i="3" s="1"/>
  <c r="AG324" i="3" s="1"/>
  <c r="AJ324" i="3" s="1"/>
  <c r="AF323" i="3"/>
  <c r="AC323" i="3"/>
  <c r="X323" i="3"/>
  <c r="Y323" i="3" s="1"/>
  <c r="AF322" i="3"/>
  <c r="AC322" i="3"/>
  <c r="X322" i="3"/>
  <c r="Y322" i="3" s="1"/>
  <c r="AG322" i="3" s="1"/>
  <c r="AJ322" i="3" s="1"/>
  <c r="AF321" i="3"/>
  <c r="AC321" i="3"/>
  <c r="X321" i="3"/>
  <c r="Y321" i="3" s="1"/>
  <c r="AF320" i="3"/>
  <c r="AC320" i="3"/>
  <c r="X320" i="3"/>
  <c r="Y320" i="3" s="1"/>
  <c r="AG320" i="3" s="1"/>
  <c r="AJ320" i="3" s="1"/>
  <c r="AF319" i="3"/>
  <c r="AC319" i="3"/>
  <c r="X319" i="3"/>
  <c r="Y319" i="3" s="1"/>
  <c r="AF318" i="3"/>
  <c r="AC318" i="3"/>
  <c r="X318" i="3"/>
  <c r="Y318" i="3" s="1"/>
  <c r="AG318" i="3" s="1"/>
  <c r="AJ318" i="3" s="1"/>
  <c r="AF317" i="3"/>
  <c r="AC317" i="3"/>
  <c r="X317" i="3"/>
  <c r="Y317" i="3" s="1"/>
  <c r="AG317" i="3" s="1"/>
  <c r="AJ317" i="3" s="1"/>
  <c r="AF316" i="3"/>
  <c r="AC316" i="3"/>
  <c r="X316" i="3"/>
  <c r="Y316" i="3" s="1"/>
  <c r="AG316" i="3" s="1"/>
  <c r="AJ316" i="3" s="1"/>
  <c r="AF315" i="3"/>
  <c r="AC315" i="3"/>
  <c r="X315" i="3"/>
  <c r="Y315" i="3" s="1"/>
  <c r="AG315" i="3" s="1"/>
  <c r="AJ315" i="3" s="1"/>
  <c r="AF314" i="3"/>
  <c r="AC314" i="3"/>
  <c r="X314" i="3"/>
  <c r="Y314" i="3" s="1"/>
  <c r="AG314" i="3" s="1"/>
  <c r="AJ314" i="3" s="1"/>
  <c r="AF313" i="3"/>
  <c r="AC313" i="3"/>
  <c r="X313" i="3"/>
  <c r="Y313" i="3" s="1"/>
  <c r="AG313" i="3" s="1"/>
  <c r="AJ313" i="3" s="1"/>
  <c r="AF312" i="3"/>
  <c r="AC312" i="3"/>
  <c r="X312" i="3"/>
  <c r="Y312" i="3" s="1"/>
  <c r="AG312" i="3" s="1"/>
  <c r="AJ312" i="3" s="1"/>
  <c r="AF311" i="3"/>
  <c r="AC311" i="3"/>
  <c r="X311" i="3"/>
  <c r="Y311" i="3" s="1"/>
  <c r="AG311" i="3" s="1"/>
  <c r="AJ311" i="3" s="1"/>
  <c r="AF310" i="3"/>
  <c r="AC310" i="3"/>
  <c r="X310" i="3"/>
  <c r="Y310" i="3" s="1"/>
  <c r="AG310" i="3" s="1"/>
  <c r="AJ310" i="3" s="1"/>
  <c r="AF309" i="3"/>
  <c r="AC309" i="3"/>
  <c r="X309" i="3"/>
  <c r="Y309" i="3" s="1"/>
  <c r="AG309" i="3" s="1"/>
  <c r="AJ309" i="3" s="1"/>
  <c r="AF308" i="3"/>
  <c r="AC308" i="3"/>
  <c r="X308" i="3"/>
  <c r="Y308" i="3" s="1"/>
  <c r="AG308" i="3" s="1"/>
  <c r="AJ308" i="3" s="1"/>
  <c r="AF307" i="3"/>
  <c r="AC307" i="3"/>
  <c r="X307" i="3"/>
  <c r="Y307" i="3" s="1"/>
  <c r="AG307" i="3" s="1"/>
  <c r="AJ307" i="3" s="1"/>
  <c r="AF306" i="3"/>
  <c r="AC306" i="3"/>
  <c r="X306" i="3"/>
  <c r="Y306" i="3" s="1"/>
  <c r="AG306" i="3" s="1"/>
  <c r="AJ306" i="3" s="1"/>
  <c r="AF305" i="3"/>
  <c r="AC305" i="3"/>
  <c r="X305" i="3"/>
  <c r="Y305" i="3" s="1"/>
  <c r="AG305" i="3" s="1"/>
  <c r="AJ305" i="3" s="1"/>
  <c r="AF304" i="3"/>
  <c r="AC304" i="3"/>
  <c r="X304" i="3"/>
  <c r="Y304" i="3" s="1"/>
  <c r="AG304" i="3" s="1"/>
  <c r="AJ304" i="3" s="1"/>
  <c r="AF303" i="3"/>
  <c r="AC303" i="3"/>
  <c r="X303" i="3"/>
  <c r="Y303" i="3" s="1"/>
  <c r="AG303" i="3" s="1"/>
  <c r="AJ303" i="3" s="1"/>
  <c r="AF302" i="3"/>
  <c r="AC302" i="3"/>
  <c r="X302" i="3"/>
  <c r="Y302" i="3" s="1"/>
  <c r="AG302" i="3" s="1"/>
  <c r="AJ302" i="3" s="1"/>
  <c r="AF301" i="3"/>
  <c r="AC301" i="3"/>
  <c r="X301" i="3"/>
  <c r="Y301" i="3" s="1"/>
  <c r="AG301" i="3" s="1"/>
  <c r="AJ301" i="3" s="1"/>
  <c r="AF300" i="3"/>
  <c r="AC300" i="3"/>
  <c r="X300" i="3"/>
  <c r="Y300" i="3" s="1"/>
  <c r="AG300" i="3" s="1"/>
  <c r="AJ300" i="3" s="1"/>
  <c r="AF299" i="3"/>
  <c r="AC299" i="3"/>
  <c r="X299" i="3"/>
  <c r="Y299" i="3" s="1"/>
  <c r="AG299" i="3" s="1"/>
  <c r="AJ299" i="3" s="1"/>
  <c r="AF298" i="3"/>
  <c r="AC298" i="3"/>
  <c r="X298" i="3"/>
  <c r="Y298" i="3" s="1"/>
  <c r="AG298" i="3" s="1"/>
  <c r="AJ298" i="3" s="1"/>
  <c r="AF297" i="3"/>
  <c r="AC297" i="3"/>
  <c r="X297" i="3"/>
  <c r="Y297" i="3" s="1"/>
  <c r="AG297" i="3" s="1"/>
  <c r="AJ297" i="3" s="1"/>
  <c r="AF296" i="3"/>
  <c r="AC296" i="3"/>
  <c r="X296" i="3"/>
  <c r="Y296" i="3" s="1"/>
  <c r="AG296" i="3" s="1"/>
  <c r="AJ296" i="3" s="1"/>
  <c r="AF295" i="3"/>
  <c r="AC295" i="3"/>
  <c r="Y295" i="3"/>
  <c r="AG295" i="3" s="1"/>
  <c r="AJ295" i="3" s="1"/>
  <c r="X295" i="3"/>
  <c r="AF294" i="3"/>
  <c r="AC294" i="3"/>
  <c r="X294" i="3"/>
  <c r="Y294" i="3" s="1"/>
  <c r="AG294" i="3" s="1"/>
  <c r="AJ294" i="3" s="1"/>
  <c r="AF293" i="3"/>
  <c r="AG293" i="3" s="1"/>
  <c r="AJ293" i="3" s="1"/>
  <c r="AC293" i="3"/>
  <c r="Y293" i="3"/>
  <c r="X293" i="3"/>
  <c r="AG292" i="3"/>
  <c r="AJ292" i="3" s="1"/>
  <c r="AF292" i="3"/>
  <c r="AC292" i="3"/>
  <c r="Y292" i="3"/>
  <c r="X292" i="3"/>
  <c r="AF291" i="3"/>
  <c r="AC291" i="3"/>
  <c r="Y291" i="3"/>
  <c r="AG291" i="3" s="1"/>
  <c r="AJ291" i="3" s="1"/>
  <c r="X291" i="3"/>
  <c r="AF290" i="3"/>
  <c r="AC290" i="3"/>
  <c r="X290" i="3"/>
  <c r="Y290" i="3" s="1"/>
  <c r="AG290" i="3" s="1"/>
  <c r="AJ290" i="3" s="1"/>
  <c r="AF289" i="3"/>
  <c r="AG289" i="3" s="1"/>
  <c r="AJ289" i="3" s="1"/>
  <c r="AC289" i="3"/>
  <c r="Y289" i="3"/>
  <c r="X289" i="3"/>
  <c r="AG288" i="3"/>
  <c r="AJ288" i="3" s="1"/>
  <c r="AF288" i="3"/>
  <c r="AC288" i="3"/>
  <c r="Y288" i="3"/>
  <c r="X288" i="3"/>
  <c r="AF287" i="3"/>
  <c r="AC287" i="3"/>
  <c r="Y287" i="3"/>
  <c r="AG287" i="3" s="1"/>
  <c r="AJ287" i="3" s="1"/>
  <c r="X287" i="3"/>
  <c r="AF286" i="3"/>
  <c r="AC286" i="3"/>
  <c r="X286" i="3"/>
  <c r="Y286" i="3" s="1"/>
  <c r="AG286" i="3" s="1"/>
  <c r="AJ286" i="3" s="1"/>
  <c r="AF285" i="3"/>
  <c r="AG285" i="3" s="1"/>
  <c r="AJ285" i="3" s="1"/>
  <c r="AC285" i="3"/>
  <c r="Y285" i="3"/>
  <c r="X285" i="3"/>
  <c r="AG284" i="3"/>
  <c r="AJ284" i="3" s="1"/>
  <c r="AF284" i="3"/>
  <c r="AC284" i="3"/>
  <c r="Y284" i="3"/>
  <c r="X284" i="3"/>
  <c r="AF283" i="3"/>
  <c r="AC283" i="3"/>
  <c r="Y283" i="3"/>
  <c r="AG283" i="3" s="1"/>
  <c r="AJ283" i="3" s="1"/>
  <c r="X283" i="3"/>
  <c r="AF282" i="3"/>
  <c r="AC282" i="3"/>
  <c r="X282" i="3"/>
  <c r="AF281" i="3"/>
  <c r="AC281" i="3"/>
  <c r="AF280" i="3"/>
  <c r="AC280" i="3"/>
  <c r="AF279" i="3"/>
  <c r="AC279" i="3"/>
  <c r="X279" i="3"/>
  <c r="Y279" i="3" s="1"/>
  <c r="AG279" i="3" s="1"/>
  <c r="AJ279" i="3" s="1"/>
  <c r="AF278" i="3"/>
  <c r="AC278" i="3"/>
  <c r="X278" i="3"/>
  <c r="AF277" i="3"/>
  <c r="AC277" i="3"/>
  <c r="AF276" i="3"/>
  <c r="AC276" i="3"/>
  <c r="AF275" i="3"/>
  <c r="AC275" i="3"/>
  <c r="Y275" i="3"/>
  <c r="AG275" i="3" s="1"/>
  <c r="AJ275" i="3" s="1"/>
  <c r="X275" i="3"/>
  <c r="AF274" i="3"/>
  <c r="AC274" i="3"/>
  <c r="X274" i="3"/>
  <c r="AF273" i="3"/>
  <c r="AC273" i="3"/>
  <c r="AF272" i="3"/>
  <c r="AC272" i="3"/>
  <c r="AF271" i="3"/>
  <c r="AC271" i="3"/>
  <c r="X271" i="3"/>
  <c r="Y271" i="3" s="1"/>
  <c r="AG271" i="3" s="1"/>
  <c r="AJ271" i="3" s="1"/>
  <c r="AF270" i="3"/>
  <c r="AC270" i="3"/>
  <c r="X270" i="3"/>
  <c r="AF269" i="3"/>
  <c r="AC269" i="3"/>
  <c r="AF268" i="3"/>
  <c r="AC268" i="3"/>
  <c r="AF267" i="3"/>
  <c r="AC267" i="3"/>
  <c r="Y267" i="3"/>
  <c r="AG267" i="3" s="1"/>
  <c r="X267" i="3"/>
  <c r="AF266" i="3"/>
  <c r="AC266" i="3"/>
  <c r="X266" i="3"/>
  <c r="AF265" i="3"/>
  <c r="AC265" i="3"/>
  <c r="AF264" i="3"/>
  <c r="AC264" i="3"/>
  <c r="AF263" i="3"/>
  <c r="AC263" i="3"/>
  <c r="X263" i="3"/>
  <c r="Y263" i="3" s="1"/>
  <c r="AG263" i="3" s="1"/>
  <c r="AJ263" i="3" s="1"/>
  <c r="AF262" i="3"/>
  <c r="AC262" i="3"/>
  <c r="X262" i="3"/>
  <c r="AF261" i="3"/>
  <c r="AC261" i="3"/>
  <c r="AF260" i="3"/>
  <c r="AC260" i="3"/>
  <c r="AF259" i="3"/>
  <c r="AC259" i="3"/>
  <c r="Y259" i="3"/>
  <c r="AG259" i="3" s="1"/>
  <c r="AJ259" i="3" s="1"/>
  <c r="X259" i="3"/>
  <c r="AF258" i="3"/>
  <c r="AC258" i="3"/>
  <c r="X258" i="3"/>
  <c r="AF257" i="3"/>
  <c r="AC257" i="3"/>
  <c r="AF256" i="3"/>
  <c r="AC256" i="3"/>
  <c r="AF255" i="3"/>
  <c r="AC255" i="3"/>
  <c r="X255" i="3"/>
  <c r="Y255" i="3" s="1"/>
  <c r="AG255" i="3" s="1"/>
  <c r="AJ255" i="3" s="1"/>
  <c r="AF254" i="3"/>
  <c r="AC254" i="3"/>
  <c r="X254" i="3"/>
  <c r="AF253" i="3"/>
  <c r="AC253" i="3"/>
  <c r="AF252" i="3"/>
  <c r="AC252" i="3"/>
  <c r="AF251" i="3"/>
  <c r="AC251" i="3"/>
  <c r="Y251" i="3"/>
  <c r="AG251" i="3" s="1"/>
  <c r="AJ251" i="3" s="1"/>
  <c r="X251" i="3"/>
  <c r="AF250" i="3"/>
  <c r="AC250" i="3"/>
  <c r="X250" i="3"/>
  <c r="AF249" i="3"/>
  <c r="AC249" i="3"/>
  <c r="AF248" i="3"/>
  <c r="AC248" i="3"/>
  <c r="AF247" i="3"/>
  <c r="AC247" i="3"/>
  <c r="X247" i="3"/>
  <c r="Y247" i="3" s="1"/>
  <c r="AG247" i="3" s="1"/>
  <c r="AJ247" i="3" s="1"/>
  <c r="AF246" i="3"/>
  <c r="AC246" i="3"/>
  <c r="X246" i="3"/>
  <c r="AF245" i="3"/>
  <c r="AC245" i="3"/>
  <c r="X245" i="3"/>
  <c r="AF244" i="3"/>
  <c r="AC244" i="3"/>
  <c r="X244" i="3"/>
  <c r="AF243" i="3"/>
  <c r="AC243" i="3"/>
  <c r="X243" i="3"/>
  <c r="AF242" i="3"/>
  <c r="AC242" i="3"/>
  <c r="X242" i="3"/>
  <c r="AF241" i="3"/>
  <c r="AC241" i="3"/>
  <c r="AF240" i="3"/>
  <c r="AC240" i="3"/>
  <c r="AF239" i="3"/>
  <c r="AC239" i="3"/>
  <c r="Y239" i="3"/>
  <c r="AG239" i="3" s="1"/>
  <c r="AJ239" i="3" s="1"/>
  <c r="X239" i="3"/>
  <c r="AF238" i="3"/>
  <c r="AC238" i="3"/>
  <c r="X238" i="3"/>
  <c r="AF237" i="3"/>
  <c r="AC237" i="3"/>
  <c r="AF236" i="3"/>
  <c r="AC236" i="3"/>
  <c r="AF235" i="3"/>
  <c r="AC235" i="3"/>
  <c r="X235" i="3"/>
  <c r="Y235" i="3" s="1"/>
  <c r="AG235" i="3" s="1"/>
  <c r="AJ235" i="3" s="1"/>
  <c r="AF234" i="3"/>
  <c r="AC234" i="3"/>
  <c r="X234" i="3"/>
  <c r="AF233" i="3"/>
  <c r="AC233" i="3"/>
  <c r="AF232" i="3"/>
  <c r="AC232" i="3"/>
  <c r="AF231" i="3"/>
  <c r="AC231" i="3"/>
  <c r="Y231" i="3"/>
  <c r="AG231" i="3" s="1"/>
  <c r="AJ231" i="3" s="1"/>
  <c r="X231" i="3"/>
  <c r="AF230" i="3"/>
  <c r="AC230" i="3"/>
  <c r="X230" i="3"/>
  <c r="AF229" i="3"/>
  <c r="AC229" i="3"/>
  <c r="AF228" i="3"/>
  <c r="AC228" i="3"/>
  <c r="AF227" i="3"/>
  <c r="AC227" i="3"/>
  <c r="X227" i="3"/>
  <c r="Y227" i="3" s="1"/>
  <c r="AG227" i="3" s="1"/>
  <c r="AJ227" i="3" s="1"/>
  <c r="AF226" i="3"/>
  <c r="AC226" i="3"/>
  <c r="X226" i="3"/>
  <c r="AF225" i="3"/>
  <c r="AC225" i="3"/>
  <c r="X225" i="3"/>
  <c r="AF224" i="3"/>
  <c r="AC224" i="3"/>
  <c r="X224" i="3"/>
  <c r="AF223" i="3"/>
  <c r="AC223" i="3"/>
  <c r="X223" i="3"/>
  <c r="AF222" i="3"/>
  <c r="AC222" i="3"/>
  <c r="X222" i="3"/>
  <c r="AF221" i="3"/>
  <c r="AC221" i="3"/>
  <c r="X221" i="3"/>
  <c r="AF220" i="3"/>
  <c r="AC220" i="3"/>
  <c r="X220" i="3"/>
  <c r="AF219" i="3"/>
  <c r="AC219" i="3"/>
  <c r="X219" i="3"/>
  <c r="Y219" i="3" s="1"/>
  <c r="AG219" i="3" s="1"/>
  <c r="AF218" i="3"/>
  <c r="AC218" i="3"/>
  <c r="X218" i="3"/>
  <c r="Y218" i="3" s="1"/>
  <c r="AF217" i="3"/>
  <c r="AC217" i="3"/>
  <c r="X217" i="3"/>
  <c r="Y217" i="3" s="1"/>
  <c r="AG217" i="3" s="1"/>
  <c r="AJ217" i="3" s="1"/>
  <c r="AF216" i="3"/>
  <c r="AC216" i="3"/>
  <c r="X216" i="3"/>
  <c r="Y216" i="3" s="1"/>
  <c r="AF215" i="3"/>
  <c r="AC215" i="3"/>
  <c r="X215" i="3"/>
  <c r="Y215" i="3" s="1"/>
  <c r="AG215" i="3" s="1"/>
  <c r="AJ215" i="3" s="1"/>
  <c r="AF214" i="3"/>
  <c r="AC214" i="3"/>
  <c r="X214" i="3"/>
  <c r="Y214" i="3" s="1"/>
  <c r="AF213" i="3"/>
  <c r="AC213" i="3"/>
  <c r="X213" i="3"/>
  <c r="Y213" i="3" s="1"/>
  <c r="AG213" i="3" s="1"/>
  <c r="AJ213" i="3" s="1"/>
  <c r="AF212" i="3"/>
  <c r="AC212" i="3"/>
  <c r="X212" i="3"/>
  <c r="Y212" i="3" s="1"/>
  <c r="AF211" i="3"/>
  <c r="AC211" i="3"/>
  <c r="X211" i="3"/>
  <c r="Y211" i="3" s="1"/>
  <c r="AG211" i="3" s="1"/>
  <c r="AJ211" i="3" s="1"/>
  <c r="AF210" i="3"/>
  <c r="AC210" i="3"/>
  <c r="X210" i="3"/>
  <c r="Y210" i="3" s="1"/>
  <c r="AF209" i="3"/>
  <c r="AC209" i="3"/>
  <c r="X209" i="3"/>
  <c r="Y209" i="3" s="1"/>
  <c r="AG209" i="3" s="1"/>
  <c r="AJ209" i="3" s="1"/>
  <c r="AF208" i="3"/>
  <c r="AC208" i="3"/>
  <c r="X208" i="3"/>
  <c r="Y208" i="3" s="1"/>
  <c r="AF207" i="3"/>
  <c r="AC207" i="3"/>
  <c r="X207" i="3"/>
  <c r="Y207" i="3" s="1"/>
  <c r="AG207" i="3" s="1"/>
  <c r="AJ207" i="3" s="1"/>
  <c r="AF206" i="3"/>
  <c r="AC206" i="3"/>
  <c r="X206" i="3"/>
  <c r="Y206" i="3" s="1"/>
  <c r="AF205" i="3"/>
  <c r="AC205" i="3"/>
  <c r="X205" i="3"/>
  <c r="Y205" i="3" s="1"/>
  <c r="AG205" i="3" s="1"/>
  <c r="AJ205" i="3" s="1"/>
  <c r="AF204" i="3"/>
  <c r="AC204" i="3"/>
  <c r="X204" i="3"/>
  <c r="Y204" i="3" s="1"/>
  <c r="AF203" i="3"/>
  <c r="AC203" i="3"/>
  <c r="X203" i="3"/>
  <c r="Y203" i="3" s="1"/>
  <c r="AG203" i="3" s="1"/>
  <c r="AJ203" i="3" s="1"/>
  <c r="AF202" i="3"/>
  <c r="AC202" i="3"/>
  <c r="X202" i="3"/>
  <c r="Y202" i="3" s="1"/>
  <c r="AF201" i="3"/>
  <c r="AC201" i="3"/>
  <c r="X201" i="3"/>
  <c r="Y201" i="3" s="1"/>
  <c r="AG201" i="3" s="1"/>
  <c r="AJ201" i="3" s="1"/>
  <c r="AF200" i="3"/>
  <c r="AC200" i="3"/>
  <c r="X200" i="3"/>
  <c r="Y200" i="3" s="1"/>
  <c r="AF199" i="3"/>
  <c r="AC199" i="3"/>
  <c r="X199" i="3"/>
  <c r="Y199" i="3" s="1"/>
  <c r="AG199" i="3" s="1"/>
  <c r="AJ199" i="3" s="1"/>
  <c r="AF198" i="3"/>
  <c r="AC198" i="3"/>
  <c r="X198" i="3"/>
  <c r="Y198" i="3" s="1"/>
  <c r="AG198" i="3" s="1"/>
  <c r="AJ198" i="3" s="1"/>
  <c r="AF197" i="3"/>
  <c r="AC197" i="3"/>
  <c r="AF196" i="3"/>
  <c r="AC196" i="3"/>
  <c r="X196" i="3"/>
  <c r="Y196" i="3" s="1"/>
  <c r="AF195" i="3"/>
  <c r="AC195" i="3"/>
  <c r="X195" i="3"/>
  <c r="Y195" i="3" s="1"/>
  <c r="AG195" i="3" s="1"/>
  <c r="AJ195" i="3" s="1"/>
  <c r="AF194" i="3"/>
  <c r="AC194" i="3"/>
  <c r="AF193" i="3"/>
  <c r="AC193" i="3"/>
  <c r="AF192" i="3"/>
  <c r="AC192" i="3"/>
  <c r="X192" i="3"/>
  <c r="Y192" i="3" s="1"/>
  <c r="AF191" i="3"/>
  <c r="AC191" i="3"/>
  <c r="X191" i="3"/>
  <c r="Y191" i="3" s="1"/>
  <c r="AG191" i="3" s="1"/>
  <c r="AJ191" i="3" s="1"/>
  <c r="AF190" i="3"/>
  <c r="AC190" i="3"/>
  <c r="AF189" i="3"/>
  <c r="AC189" i="3"/>
  <c r="AF188" i="3"/>
  <c r="AC188" i="3"/>
  <c r="X188" i="3"/>
  <c r="Y188" i="3" s="1"/>
  <c r="AF187" i="3"/>
  <c r="AC187" i="3"/>
  <c r="X187" i="3"/>
  <c r="Y187" i="3" s="1"/>
  <c r="AG187" i="3" s="1"/>
  <c r="AJ187" i="3" s="1"/>
  <c r="AF186" i="3"/>
  <c r="AC186" i="3"/>
  <c r="AF185" i="3"/>
  <c r="AC185" i="3"/>
  <c r="AF184" i="3"/>
  <c r="AC184" i="3"/>
  <c r="X184" i="3"/>
  <c r="Y184" i="3" s="1"/>
  <c r="AF183" i="3"/>
  <c r="AC183" i="3"/>
  <c r="X183" i="3"/>
  <c r="Y183" i="3" s="1"/>
  <c r="AG183" i="3" s="1"/>
  <c r="AJ183" i="3" s="1"/>
  <c r="AF182" i="3"/>
  <c r="AC182" i="3"/>
  <c r="AF181" i="3"/>
  <c r="AC181" i="3"/>
  <c r="AF180" i="3"/>
  <c r="AC180" i="3"/>
  <c r="X180" i="3"/>
  <c r="Y180" i="3" s="1"/>
  <c r="AF179" i="3"/>
  <c r="AC179" i="3"/>
  <c r="X179" i="3"/>
  <c r="Y179" i="3" s="1"/>
  <c r="AG179" i="3" s="1"/>
  <c r="AJ179" i="3" s="1"/>
  <c r="AF178" i="3"/>
  <c r="AC178" i="3"/>
  <c r="AF177" i="3"/>
  <c r="AC177" i="3"/>
  <c r="AF176" i="3"/>
  <c r="AC176" i="3"/>
  <c r="X176" i="3"/>
  <c r="AF175" i="3"/>
  <c r="AC175" i="3"/>
  <c r="X175" i="3"/>
  <c r="Y175" i="3" s="1"/>
  <c r="AG175" i="3" s="1"/>
  <c r="AF174" i="3"/>
  <c r="AC174" i="3"/>
  <c r="X174" i="3"/>
  <c r="Y174" i="3" s="1"/>
  <c r="AG174" i="3" s="1"/>
  <c r="AJ174" i="3" s="1"/>
  <c r="AF173" i="3"/>
  <c r="AC173" i="3"/>
  <c r="X173" i="3"/>
  <c r="AC172" i="3"/>
  <c r="X171" i="3"/>
  <c r="Y171" i="3" s="1"/>
  <c r="AF170" i="3"/>
  <c r="X170" i="3"/>
  <c r="Y170" i="3" s="1"/>
  <c r="AF169" i="3"/>
  <c r="AC169" i="3"/>
  <c r="AC168" i="3"/>
  <c r="X167" i="3"/>
  <c r="Y167" i="3" s="1"/>
  <c r="AF166" i="3"/>
  <c r="X166" i="3"/>
  <c r="Y166" i="3" s="1"/>
  <c r="AF165" i="3"/>
  <c r="AC165" i="3"/>
  <c r="AC164" i="3"/>
  <c r="X163" i="3"/>
  <c r="Y163" i="3" s="1"/>
  <c r="AF162" i="3"/>
  <c r="X162" i="3"/>
  <c r="Y162" i="3" s="1"/>
  <c r="AF161" i="3"/>
  <c r="AC161" i="3"/>
  <c r="AC160" i="3"/>
  <c r="X159" i="3"/>
  <c r="Y159" i="3" s="1"/>
  <c r="AF158" i="3"/>
  <c r="X158" i="3"/>
  <c r="Y158" i="3" s="1"/>
  <c r="AF157" i="3"/>
  <c r="AC157" i="3"/>
  <c r="AC156" i="3"/>
  <c r="X155" i="3"/>
  <c r="Y155" i="3" s="1"/>
  <c r="AF154" i="3"/>
  <c r="X154" i="3"/>
  <c r="Y154" i="3" s="1"/>
  <c r="AF153" i="3"/>
  <c r="AC153" i="3"/>
  <c r="AC152" i="3"/>
  <c r="X151" i="3"/>
  <c r="Y151" i="3" s="1"/>
  <c r="AF150" i="3"/>
  <c r="X150" i="3"/>
  <c r="Y150" i="3" s="1"/>
  <c r="AF149" i="3"/>
  <c r="AC149" i="3"/>
  <c r="AC148" i="3"/>
  <c r="X147" i="3"/>
  <c r="Y147" i="3" s="1"/>
  <c r="AF146" i="3"/>
  <c r="X146" i="3"/>
  <c r="Y146" i="3" s="1"/>
  <c r="AF145" i="3"/>
  <c r="AC145" i="3"/>
  <c r="AC144" i="3"/>
  <c r="X143" i="3"/>
  <c r="Y143" i="3" s="1"/>
  <c r="AF142" i="3"/>
  <c r="AF141" i="3"/>
  <c r="AC141" i="3"/>
  <c r="AC140" i="3"/>
  <c r="X140" i="3"/>
  <c r="Y140" i="3" s="1"/>
  <c r="X139" i="3"/>
  <c r="Y139" i="3" s="1"/>
  <c r="AF138" i="3"/>
  <c r="AF137" i="3"/>
  <c r="AC137" i="3"/>
  <c r="AC136" i="3"/>
  <c r="X136" i="3"/>
  <c r="Y136" i="3" s="1"/>
  <c r="X135" i="3"/>
  <c r="Y135" i="3" s="1"/>
  <c r="AF134" i="3"/>
  <c r="X134" i="3"/>
  <c r="Y134" i="3" s="1"/>
  <c r="AF133" i="3"/>
  <c r="AC133" i="3"/>
  <c r="X133" i="3"/>
  <c r="Y133" i="3" s="1"/>
  <c r="AG133" i="3" s="1"/>
  <c r="AJ133" i="3" s="1"/>
  <c r="AF132" i="3"/>
  <c r="AC132" i="3"/>
  <c r="X132" i="3"/>
  <c r="Y132" i="3" s="1"/>
  <c r="AG132" i="3" s="1"/>
  <c r="AJ132" i="3" s="1"/>
  <c r="AF131" i="3"/>
  <c r="AC131" i="3"/>
  <c r="X131" i="3"/>
  <c r="Y131" i="3" s="1"/>
  <c r="AG131" i="3" s="1"/>
  <c r="AJ131" i="3" s="1"/>
  <c r="AF130" i="3"/>
  <c r="AC130" i="3"/>
  <c r="X130" i="3"/>
  <c r="Y130" i="3" s="1"/>
  <c r="AG130" i="3" s="1"/>
  <c r="AJ130" i="3" s="1"/>
  <c r="AF129" i="3"/>
  <c r="AC129" i="3"/>
  <c r="X129" i="3"/>
  <c r="Y129" i="3" s="1"/>
  <c r="AG129" i="3" s="1"/>
  <c r="AJ129" i="3" s="1"/>
  <c r="AF128" i="3"/>
  <c r="AC128" i="3"/>
  <c r="X128" i="3"/>
  <c r="Y128" i="3" s="1"/>
  <c r="AG128" i="3" s="1"/>
  <c r="AJ128" i="3" s="1"/>
  <c r="AF127" i="3"/>
  <c r="AC127" i="3"/>
  <c r="X127" i="3"/>
  <c r="Y127" i="3" s="1"/>
  <c r="AG127" i="3" s="1"/>
  <c r="AJ127" i="3" s="1"/>
  <c r="AF126" i="3"/>
  <c r="AC126" i="3"/>
  <c r="X126" i="3"/>
  <c r="Y126" i="3" s="1"/>
  <c r="AG126" i="3" s="1"/>
  <c r="AJ126" i="3" s="1"/>
  <c r="AF125" i="3"/>
  <c r="AC125" i="3"/>
  <c r="X125" i="3"/>
  <c r="Y125" i="3" s="1"/>
  <c r="AG125" i="3" s="1"/>
  <c r="AJ125" i="3" s="1"/>
  <c r="AF124" i="3"/>
  <c r="AC124" i="3"/>
  <c r="X124" i="3"/>
  <c r="Y124" i="3" s="1"/>
  <c r="AG124" i="3" s="1"/>
  <c r="AJ124" i="3" s="1"/>
  <c r="AF123" i="3"/>
  <c r="AC123" i="3"/>
  <c r="X123" i="3"/>
  <c r="Y123" i="3" s="1"/>
  <c r="AG123" i="3" s="1"/>
  <c r="AJ123" i="3" s="1"/>
  <c r="AF122" i="3"/>
  <c r="AC122" i="3"/>
  <c r="X122" i="3"/>
  <c r="Y122" i="3" s="1"/>
  <c r="AG122" i="3" s="1"/>
  <c r="AJ122" i="3" s="1"/>
  <c r="AF121" i="3"/>
  <c r="AC121" i="3"/>
  <c r="X121" i="3"/>
  <c r="Y121" i="3" s="1"/>
  <c r="AG121" i="3" s="1"/>
  <c r="AJ121" i="3" s="1"/>
  <c r="AF120" i="3"/>
  <c r="AC120" i="3"/>
  <c r="X120" i="3"/>
  <c r="Y120" i="3" s="1"/>
  <c r="AG120" i="3" s="1"/>
  <c r="AJ120" i="3" s="1"/>
  <c r="AF119" i="3"/>
  <c r="AC119" i="3"/>
  <c r="X119" i="3"/>
  <c r="Y119" i="3" s="1"/>
  <c r="AG119" i="3" s="1"/>
  <c r="AJ119" i="3" s="1"/>
  <c r="AF118" i="3"/>
  <c r="AC118" i="3"/>
  <c r="X118" i="3"/>
  <c r="Y118" i="3" s="1"/>
  <c r="AG118" i="3" s="1"/>
  <c r="AJ118" i="3" s="1"/>
  <c r="AF117" i="3"/>
  <c r="AC117" i="3"/>
  <c r="X117" i="3"/>
  <c r="Y117" i="3" s="1"/>
  <c r="AG117" i="3" s="1"/>
  <c r="AJ117" i="3" s="1"/>
  <c r="AF116" i="3"/>
  <c r="AC116" i="3"/>
  <c r="X116" i="3"/>
  <c r="Y116" i="3" s="1"/>
  <c r="AG116" i="3" s="1"/>
  <c r="AJ116" i="3" s="1"/>
  <c r="AF115" i="3"/>
  <c r="AC115" i="3"/>
  <c r="X115" i="3"/>
  <c r="Y115" i="3" s="1"/>
  <c r="AG115" i="3" s="1"/>
  <c r="AJ115" i="3" s="1"/>
  <c r="AF114" i="3"/>
  <c r="AC114" i="3"/>
  <c r="X114" i="3"/>
  <c r="Y114" i="3" s="1"/>
  <c r="AG114" i="3" s="1"/>
  <c r="AJ114" i="3" s="1"/>
  <c r="AF113" i="3"/>
  <c r="AC113" i="3"/>
  <c r="X113" i="3"/>
  <c r="Y113" i="3" s="1"/>
  <c r="AG113" i="3" s="1"/>
  <c r="AJ113" i="3" s="1"/>
  <c r="AF112" i="3"/>
  <c r="AC112" i="3"/>
  <c r="X112" i="3"/>
  <c r="Y112" i="3" s="1"/>
  <c r="AG112" i="3" s="1"/>
  <c r="AJ112" i="3" s="1"/>
  <c r="AF111" i="3"/>
  <c r="AC111" i="3"/>
  <c r="X111" i="3"/>
  <c r="Y111" i="3" s="1"/>
  <c r="AG111" i="3" s="1"/>
  <c r="AJ111" i="3" s="1"/>
  <c r="AF110" i="3"/>
  <c r="AC110" i="3"/>
  <c r="X110" i="3"/>
  <c r="Y110" i="3" s="1"/>
  <c r="AG110" i="3" s="1"/>
  <c r="AJ110" i="3" s="1"/>
  <c r="AF109" i="3"/>
  <c r="AC109" i="3"/>
  <c r="X109" i="3"/>
  <c r="Y109" i="3" s="1"/>
  <c r="AG109" i="3" s="1"/>
  <c r="AJ109" i="3" s="1"/>
  <c r="AF108" i="3"/>
  <c r="AC108" i="3"/>
  <c r="X108" i="3"/>
  <c r="Y108" i="3" s="1"/>
  <c r="AG108" i="3" s="1"/>
  <c r="AJ108" i="3" s="1"/>
  <c r="AF107" i="3"/>
  <c r="AC107" i="3"/>
  <c r="X107" i="3"/>
  <c r="Y107" i="3" s="1"/>
  <c r="AG107" i="3" s="1"/>
  <c r="AJ107" i="3" s="1"/>
  <c r="AF106" i="3"/>
  <c r="AC106" i="3"/>
  <c r="X106" i="3"/>
  <c r="Y106" i="3" s="1"/>
  <c r="AG106" i="3" s="1"/>
  <c r="AJ106" i="3" s="1"/>
  <c r="AF105" i="3"/>
  <c r="AC105" i="3"/>
  <c r="X105" i="3"/>
  <c r="Y105" i="3" s="1"/>
  <c r="AG105" i="3" s="1"/>
  <c r="AJ105" i="3" s="1"/>
  <c r="AF104" i="3"/>
  <c r="AC104" i="3"/>
  <c r="X104" i="3"/>
  <c r="Y104" i="3" s="1"/>
  <c r="AG104" i="3" s="1"/>
  <c r="AJ104" i="3" s="1"/>
  <c r="AF103" i="3"/>
  <c r="AC103" i="3"/>
  <c r="X103" i="3"/>
  <c r="Y103" i="3" s="1"/>
  <c r="AG103" i="3" s="1"/>
  <c r="AJ103" i="3" s="1"/>
  <c r="AF102" i="3"/>
  <c r="AC102" i="3"/>
  <c r="X102" i="3"/>
  <c r="Y102" i="3" s="1"/>
  <c r="AG102" i="3" s="1"/>
  <c r="AJ102" i="3" s="1"/>
  <c r="AF101" i="3"/>
  <c r="AC101" i="3"/>
  <c r="X101" i="3"/>
  <c r="Y101" i="3" s="1"/>
  <c r="AG101" i="3" s="1"/>
  <c r="AJ101" i="3" s="1"/>
  <c r="AF100" i="3"/>
  <c r="AC100" i="3"/>
  <c r="X100" i="3"/>
  <c r="Y100" i="3" s="1"/>
  <c r="AG100" i="3" s="1"/>
  <c r="AJ100" i="3" s="1"/>
  <c r="AF99" i="3"/>
  <c r="AC99" i="3"/>
  <c r="X99" i="3"/>
  <c r="Y99" i="3" s="1"/>
  <c r="AG99" i="3" s="1"/>
  <c r="AJ99" i="3" s="1"/>
  <c r="AF98" i="3"/>
  <c r="AC98" i="3"/>
  <c r="X98" i="3"/>
  <c r="Y98" i="3" s="1"/>
  <c r="AG98" i="3" s="1"/>
  <c r="AJ98" i="3" s="1"/>
  <c r="AF97" i="3"/>
  <c r="AC97" i="3"/>
  <c r="X97" i="3"/>
  <c r="Y97" i="3" s="1"/>
  <c r="AG97" i="3" s="1"/>
  <c r="AJ97" i="3" s="1"/>
  <c r="AF96" i="3"/>
  <c r="AC96" i="3"/>
  <c r="X96" i="3"/>
  <c r="Y96" i="3" s="1"/>
  <c r="AG96" i="3" s="1"/>
  <c r="AJ96" i="3" s="1"/>
  <c r="AF95" i="3"/>
  <c r="AC95" i="3"/>
  <c r="X95" i="3"/>
  <c r="Y95" i="3" s="1"/>
  <c r="AG95" i="3" s="1"/>
  <c r="AJ95" i="3" s="1"/>
  <c r="AF94" i="3"/>
  <c r="AC94" i="3"/>
  <c r="X94" i="3"/>
  <c r="Y94" i="3" s="1"/>
  <c r="AG94" i="3" s="1"/>
  <c r="AJ94" i="3" s="1"/>
  <c r="AF93" i="3"/>
  <c r="AC93" i="3"/>
  <c r="X93" i="3"/>
  <c r="Y93" i="3" s="1"/>
  <c r="AG93" i="3" s="1"/>
  <c r="AJ93" i="3" s="1"/>
  <c r="AF92" i="3"/>
  <c r="AC92" i="3"/>
  <c r="X92" i="3"/>
  <c r="Y92" i="3" s="1"/>
  <c r="AG92" i="3" s="1"/>
  <c r="AJ92" i="3" s="1"/>
  <c r="AF91" i="3"/>
  <c r="AC91" i="3"/>
  <c r="X91" i="3"/>
  <c r="Y91" i="3" s="1"/>
  <c r="AG91" i="3" s="1"/>
  <c r="AJ91" i="3" s="1"/>
  <c r="AF90" i="3"/>
  <c r="AC90" i="3"/>
  <c r="X90" i="3"/>
  <c r="Y90" i="3" s="1"/>
  <c r="AG90" i="3" s="1"/>
  <c r="AJ90" i="3" s="1"/>
  <c r="AF89" i="3"/>
  <c r="AC89" i="3"/>
  <c r="X89" i="3"/>
  <c r="Y89" i="3" s="1"/>
  <c r="AG89" i="3" s="1"/>
  <c r="AJ89" i="3" s="1"/>
  <c r="AF88" i="3"/>
  <c r="AC88" i="3"/>
  <c r="X88" i="3"/>
  <c r="Y88" i="3" s="1"/>
  <c r="AG88" i="3" s="1"/>
  <c r="AJ88" i="3" s="1"/>
  <c r="AF87" i="3"/>
  <c r="AC87" i="3"/>
  <c r="X87" i="3"/>
  <c r="Y87" i="3" s="1"/>
  <c r="AG87" i="3" s="1"/>
  <c r="AJ87" i="3" s="1"/>
  <c r="AF86" i="3"/>
  <c r="AC86" i="3"/>
  <c r="X86" i="3"/>
  <c r="Y86" i="3" s="1"/>
  <c r="AG86" i="3" s="1"/>
  <c r="AJ86" i="3" s="1"/>
  <c r="AF85" i="3"/>
  <c r="AC85" i="3"/>
  <c r="X85" i="3"/>
  <c r="Y85" i="3" s="1"/>
  <c r="AG85" i="3" s="1"/>
  <c r="AJ85" i="3" s="1"/>
  <c r="AF84" i="3"/>
  <c r="AC84" i="3"/>
  <c r="X84" i="3"/>
  <c r="Y84" i="3" s="1"/>
  <c r="AG84" i="3" s="1"/>
  <c r="AJ84" i="3" s="1"/>
  <c r="AF83" i="3"/>
  <c r="AC83" i="3"/>
  <c r="X83" i="3"/>
  <c r="Y83" i="3" s="1"/>
  <c r="AG83" i="3" s="1"/>
  <c r="AJ83" i="3" s="1"/>
  <c r="AF82" i="3"/>
  <c r="AC82" i="3"/>
  <c r="X82" i="3"/>
  <c r="Y82" i="3" s="1"/>
  <c r="AG82" i="3" s="1"/>
  <c r="AJ82" i="3" s="1"/>
  <c r="AF81" i="3"/>
  <c r="AC81" i="3"/>
  <c r="X81" i="3"/>
  <c r="Y81" i="3" s="1"/>
  <c r="AG81" i="3" s="1"/>
  <c r="AJ81" i="3" s="1"/>
  <c r="AF80" i="3"/>
  <c r="AC80" i="3"/>
  <c r="X80" i="3"/>
  <c r="Y80" i="3" s="1"/>
  <c r="AG80" i="3" s="1"/>
  <c r="AJ80" i="3" s="1"/>
  <c r="AF79" i="3"/>
  <c r="AC79" i="3"/>
  <c r="X79" i="3"/>
  <c r="Y79" i="3" s="1"/>
  <c r="AG79" i="3" s="1"/>
  <c r="AJ79" i="3" s="1"/>
  <c r="AF78" i="3"/>
  <c r="AC78" i="3"/>
  <c r="X78" i="3"/>
  <c r="Y78" i="3" s="1"/>
  <c r="AG78" i="3" s="1"/>
  <c r="AJ78" i="3" s="1"/>
  <c r="AF77" i="3"/>
  <c r="AC77" i="3"/>
  <c r="X77" i="3"/>
  <c r="Y77" i="3" s="1"/>
  <c r="AG77" i="3" s="1"/>
  <c r="AJ77" i="3" s="1"/>
  <c r="AF76" i="3"/>
  <c r="AC76" i="3"/>
  <c r="X76" i="3"/>
  <c r="Y76" i="3" s="1"/>
  <c r="AG76" i="3" s="1"/>
  <c r="AJ76" i="3" s="1"/>
  <c r="AF75" i="3"/>
  <c r="AC75" i="3"/>
  <c r="X75" i="3"/>
  <c r="Y75" i="3" s="1"/>
  <c r="AG75" i="3" s="1"/>
  <c r="AJ75" i="3" s="1"/>
  <c r="AF74" i="3"/>
  <c r="AC74" i="3"/>
  <c r="X74" i="3"/>
  <c r="Y74" i="3" s="1"/>
  <c r="AG74" i="3" s="1"/>
  <c r="AJ74" i="3" s="1"/>
  <c r="AF73" i="3"/>
  <c r="AC73" i="3"/>
  <c r="X73" i="3"/>
  <c r="Y73" i="3" s="1"/>
  <c r="AG73" i="3" s="1"/>
  <c r="AJ73" i="3" s="1"/>
  <c r="AF72" i="3"/>
  <c r="AC72" i="3"/>
  <c r="X72" i="3"/>
  <c r="Y72" i="3" s="1"/>
  <c r="AG72" i="3" s="1"/>
  <c r="AJ72" i="3" s="1"/>
  <c r="AF71" i="3"/>
  <c r="AC71" i="3"/>
  <c r="X71" i="3"/>
  <c r="Y71" i="3" s="1"/>
  <c r="AG71" i="3" s="1"/>
  <c r="AJ71" i="3" s="1"/>
  <c r="AF70" i="3"/>
  <c r="AC70" i="3"/>
  <c r="X70" i="3"/>
  <c r="Y70" i="3" s="1"/>
  <c r="AG70" i="3" s="1"/>
  <c r="AJ70" i="3" s="1"/>
  <c r="AF69" i="3"/>
  <c r="AC69" i="3"/>
  <c r="X69" i="3"/>
  <c r="Y69" i="3" s="1"/>
  <c r="AG69" i="3" s="1"/>
  <c r="AJ69" i="3" s="1"/>
  <c r="AF68" i="3"/>
  <c r="AC68" i="3"/>
  <c r="X68" i="3"/>
  <c r="Y68" i="3" s="1"/>
  <c r="AG68" i="3" s="1"/>
  <c r="AJ68" i="3" s="1"/>
  <c r="AF67" i="3"/>
  <c r="AC67" i="3"/>
  <c r="X67" i="3"/>
  <c r="Y67" i="3" s="1"/>
  <c r="AG67" i="3" s="1"/>
  <c r="AJ67" i="3" s="1"/>
  <c r="AF66" i="3"/>
  <c r="AC66" i="3"/>
  <c r="X66" i="3"/>
  <c r="Y66" i="3" s="1"/>
  <c r="AG66" i="3" s="1"/>
  <c r="AJ66" i="3" s="1"/>
  <c r="AF65" i="3"/>
  <c r="AC65" i="3"/>
  <c r="X65" i="3"/>
  <c r="Y65" i="3" s="1"/>
  <c r="AG65" i="3" s="1"/>
  <c r="AJ65" i="3" s="1"/>
  <c r="AF64" i="3"/>
  <c r="AC64" i="3"/>
  <c r="X64" i="3"/>
  <c r="Y64" i="3" s="1"/>
  <c r="AG64" i="3" s="1"/>
  <c r="AJ64" i="3" s="1"/>
  <c r="AF63" i="3"/>
  <c r="AC63" i="3"/>
  <c r="X63" i="3"/>
  <c r="Y63" i="3" s="1"/>
  <c r="AG63" i="3" s="1"/>
  <c r="AJ63" i="3" s="1"/>
  <c r="AF62" i="3"/>
  <c r="AC62" i="3"/>
  <c r="X62" i="3"/>
  <c r="Y62" i="3" s="1"/>
  <c r="AG62" i="3" s="1"/>
  <c r="AJ62" i="3" s="1"/>
  <c r="AF61" i="3"/>
  <c r="AC61" i="3"/>
  <c r="X61" i="3"/>
  <c r="Y61" i="3" s="1"/>
  <c r="AG61" i="3" s="1"/>
  <c r="AJ61" i="3" s="1"/>
  <c r="AF60" i="3"/>
  <c r="AC60" i="3"/>
  <c r="X60" i="3"/>
  <c r="Y60" i="3" s="1"/>
  <c r="AG60" i="3" s="1"/>
  <c r="AJ60" i="3" s="1"/>
  <c r="AF59" i="3"/>
  <c r="AC59" i="3"/>
  <c r="X59" i="3"/>
  <c r="Y59" i="3" s="1"/>
  <c r="AG59" i="3" s="1"/>
  <c r="AJ59" i="3" s="1"/>
  <c r="AF58" i="3"/>
  <c r="AC58" i="3"/>
  <c r="X58" i="3"/>
  <c r="Y58" i="3" s="1"/>
  <c r="AG58" i="3" s="1"/>
  <c r="AJ58" i="3" s="1"/>
  <c r="AF57" i="3"/>
  <c r="AC57" i="3"/>
  <c r="X57" i="3"/>
  <c r="Y57" i="3" s="1"/>
  <c r="AG57" i="3" s="1"/>
  <c r="AJ57" i="3" s="1"/>
  <c r="AF56" i="3"/>
  <c r="AC56" i="3"/>
  <c r="X56" i="3"/>
  <c r="Y56" i="3" s="1"/>
  <c r="AG56" i="3" s="1"/>
  <c r="AJ56" i="3" s="1"/>
  <c r="AF55" i="3"/>
  <c r="AC55" i="3"/>
  <c r="X55" i="3"/>
  <c r="Y55" i="3" s="1"/>
  <c r="AG55" i="3" s="1"/>
  <c r="AJ55" i="3" s="1"/>
  <c r="AF54" i="3"/>
  <c r="AC54" i="3"/>
  <c r="X54" i="3"/>
  <c r="Y54" i="3" s="1"/>
  <c r="AG54" i="3" s="1"/>
  <c r="AJ54" i="3" s="1"/>
  <c r="AF53" i="3"/>
  <c r="AC53" i="3"/>
  <c r="X53" i="3"/>
  <c r="Y53" i="3" s="1"/>
  <c r="AG53" i="3" s="1"/>
  <c r="AJ53" i="3" s="1"/>
  <c r="AF52" i="3"/>
  <c r="AC52" i="3"/>
  <c r="X52" i="3"/>
  <c r="Y52" i="3" s="1"/>
  <c r="AG52" i="3" s="1"/>
  <c r="AJ52" i="3" s="1"/>
  <c r="AF51" i="3"/>
  <c r="AC51" i="3"/>
  <c r="X51" i="3"/>
  <c r="Y51" i="3" s="1"/>
  <c r="AG51" i="3" s="1"/>
  <c r="AJ51" i="3" s="1"/>
  <c r="AF50" i="3"/>
  <c r="AC50" i="3"/>
  <c r="X50" i="3"/>
  <c r="Y50" i="3" s="1"/>
  <c r="AG50" i="3" s="1"/>
  <c r="AJ50" i="3" s="1"/>
  <c r="AF49" i="3"/>
  <c r="AC49" i="3"/>
  <c r="X49" i="3"/>
  <c r="Y49" i="3" s="1"/>
  <c r="AG49" i="3" s="1"/>
  <c r="AJ49" i="3" s="1"/>
  <c r="AF48" i="3"/>
  <c r="AC48" i="3"/>
  <c r="X48" i="3"/>
  <c r="Y48" i="3" s="1"/>
  <c r="AG48" i="3" s="1"/>
  <c r="AJ48" i="3" s="1"/>
  <c r="AF47" i="3"/>
  <c r="AC47" i="3"/>
  <c r="X47" i="3"/>
  <c r="Y47" i="3" s="1"/>
  <c r="AG47" i="3" s="1"/>
  <c r="AJ47" i="3" s="1"/>
  <c r="AF46" i="3"/>
  <c r="AC46" i="3"/>
  <c r="X46" i="3"/>
  <c r="Y46" i="3" s="1"/>
  <c r="AG46" i="3" s="1"/>
  <c r="AJ46" i="3" s="1"/>
  <c r="AF45" i="3"/>
  <c r="AC45" i="3"/>
  <c r="X45" i="3"/>
  <c r="Y45" i="3" s="1"/>
  <c r="AG45" i="3" s="1"/>
  <c r="AJ45" i="3" s="1"/>
  <c r="AF44" i="3"/>
  <c r="AC44" i="3"/>
  <c r="X44" i="3"/>
  <c r="Y44" i="3" s="1"/>
  <c r="AG44" i="3" s="1"/>
  <c r="AJ44" i="3" s="1"/>
  <c r="AF43" i="3"/>
  <c r="AC43" i="3"/>
  <c r="X43" i="3"/>
  <c r="Y43" i="3" s="1"/>
  <c r="AG43" i="3" s="1"/>
  <c r="AJ43" i="3" s="1"/>
  <c r="AF42" i="3"/>
  <c r="AC42" i="3"/>
  <c r="X42" i="3"/>
  <c r="Y42" i="3" s="1"/>
  <c r="AG42" i="3" s="1"/>
  <c r="AJ42" i="3" s="1"/>
  <c r="AF41" i="3"/>
  <c r="AC41" i="3"/>
  <c r="X41" i="3"/>
  <c r="Y41" i="3" s="1"/>
  <c r="AG41" i="3" s="1"/>
  <c r="AJ41" i="3" s="1"/>
  <c r="AF40" i="3"/>
  <c r="AC40" i="3"/>
  <c r="X40" i="3"/>
  <c r="Y40" i="3" s="1"/>
  <c r="AG40" i="3" s="1"/>
  <c r="AJ40" i="3" s="1"/>
  <c r="AF39" i="3"/>
  <c r="AC39" i="3"/>
  <c r="X39" i="3"/>
  <c r="Y39" i="3" s="1"/>
  <c r="AG39" i="3" s="1"/>
  <c r="AJ39" i="3" s="1"/>
  <c r="AF38" i="3"/>
  <c r="AC38" i="3"/>
  <c r="X38" i="3"/>
  <c r="Y38" i="3" s="1"/>
  <c r="AG38" i="3" s="1"/>
  <c r="AJ38" i="3" s="1"/>
  <c r="AF37" i="3"/>
  <c r="AC37" i="3"/>
  <c r="X37" i="3"/>
  <c r="Y37" i="3" s="1"/>
  <c r="AG37" i="3" s="1"/>
  <c r="AJ37" i="3" s="1"/>
  <c r="AF36" i="3"/>
  <c r="AC36" i="3"/>
  <c r="X36" i="3"/>
  <c r="Y36" i="3" s="1"/>
  <c r="AG36" i="3" s="1"/>
  <c r="AJ36" i="3" s="1"/>
  <c r="AF35" i="3"/>
  <c r="AC35" i="3"/>
  <c r="X35" i="3"/>
  <c r="Y35" i="3" s="1"/>
  <c r="AG35" i="3" s="1"/>
  <c r="AJ35" i="3" s="1"/>
  <c r="AF34" i="3"/>
  <c r="AC34" i="3"/>
  <c r="X34" i="3"/>
  <c r="Y34" i="3" s="1"/>
  <c r="AG34" i="3" s="1"/>
  <c r="AJ34" i="3" s="1"/>
  <c r="AF33" i="3"/>
  <c r="AC33" i="3"/>
  <c r="X33" i="3"/>
  <c r="Y33" i="3" s="1"/>
  <c r="AG33" i="3" s="1"/>
  <c r="AJ33" i="3" s="1"/>
  <c r="AF32" i="3"/>
  <c r="AC32" i="3"/>
  <c r="X32" i="3"/>
  <c r="Y32" i="3" s="1"/>
  <c r="AG32" i="3" s="1"/>
  <c r="AJ32" i="3" s="1"/>
  <c r="AF31" i="3"/>
  <c r="AC31" i="3"/>
  <c r="X31" i="3"/>
  <c r="Y31" i="3" s="1"/>
  <c r="AG31" i="3" s="1"/>
  <c r="AJ31" i="3" s="1"/>
  <c r="AF30" i="3"/>
  <c r="AC30" i="3"/>
  <c r="X30" i="3"/>
  <c r="Y30" i="3" s="1"/>
  <c r="AG30" i="3" s="1"/>
  <c r="AJ30" i="3" s="1"/>
  <c r="AF29" i="3"/>
  <c r="AC29" i="3"/>
  <c r="X29" i="3"/>
  <c r="Y29" i="3" s="1"/>
  <c r="AG29" i="3" s="1"/>
  <c r="AJ29" i="3" s="1"/>
  <c r="AF28" i="3"/>
  <c r="AC28" i="3"/>
  <c r="X28" i="3"/>
  <c r="Y28" i="3" s="1"/>
  <c r="AG28" i="3" s="1"/>
  <c r="AJ28" i="3" s="1"/>
  <c r="AF27" i="3"/>
  <c r="AC27" i="3"/>
  <c r="X27" i="3"/>
  <c r="Y27" i="3" s="1"/>
  <c r="AG27" i="3" s="1"/>
  <c r="AJ27" i="3" s="1"/>
  <c r="AF26" i="3"/>
  <c r="AC26" i="3"/>
  <c r="X26" i="3"/>
  <c r="Y26" i="3" s="1"/>
  <c r="AF25" i="3"/>
  <c r="AC25" i="3"/>
  <c r="X25" i="3"/>
  <c r="Y25" i="3" s="1"/>
  <c r="AG25" i="3" s="1"/>
  <c r="AJ25" i="3" s="1"/>
  <c r="AF24" i="3"/>
  <c r="AC24" i="3"/>
  <c r="X24" i="3"/>
  <c r="Y24" i="3" s="1"/>
  <c r="AF23" i="3"/>
  <c r="AC23" i="3"/>
  <c r="X23" i="3"/>
  <c r="AF22" i="3"/>
  <c r="AC22" i="3"/>
  <c r="X22" i="3"/>
  <c r="Y22" i="3" s="1"/>
  <c r="AF21" i="3"/>
  <c r="AC21" i="3"/>
  <c r="X21" i="3"/>
  <c r="AF20" i="3"/>
  <c r="AC20" i="3"/>
  <c r="X20" i="3"/>
  <c r="Y20" i="3" s="1"/>
  <c r="AF19" i="3"/>
  <c r="AC19" i="3"/>
  <c r="X19" i="3"/>
  <c r="AF18" i="3"/>
  <c r="AC18" i="3"/>
  <c r="X18" i="3"/>
  <c r="Y18" i="3" s="1"/>
  <c r="AF17" i="3"/>
  <c r="AC17" i="3"/>
  <c r="X17" i="3"/>
  <c r="AF16" i="3"/>
  <c r="AC16" i="3"/>
  <c r="X16" i="3"/>
  <c r="Y16" i="3" s="1"/>
  <c r="AF15" i="3"/>
  <c r="AC15" i="3"/>
  <c r="X15" i="3"/>
  <c r="AF14" i="3"/>
  <c r="AC14" i="3"/>
  <c r="X14" i="3"/>
  <c r="Y14" i="3" s="1"/>
  <c r="AF13" i="3"/>
  <c r="AC13" i="3"/>
  <c r="X13" i="3"/>
  <c r="AF12" i="3"/>
  <c r="AC12" i="3"/>
  <c r="X12" i="3"/>
  <c r="Y12" i="3" s="1"/>
  <c r="AF11" i="3"/>
  <c r="AC11" i="3"/>
  <c r="X11" i="3"/>
  <c r="AF10" i="3"/>
  <c r="AC10" i="3"/>
  <c r="X10" i="3"/>
  <c r="Y10" i="3" s="1"/>
  <c r="AF9" i="3"/>
  <c r="AC9" i="3"/>
  <c r="X9" i="3"/>
  <c r="AF8" i="3"/>
  <c r="AC8" i="3"/>
  <c r="X8" i="3"/>
  <c r="AF7" i="3"/>
  <c r="AC7" i="3"/>
  <c r="X7" i="3"/>
  <c r="AF6" i="3"/>
  <c r="AC6" i="3"/>
  <c r="X6" i="3"/>
  <c r="AF5" i="3"/>
  <c r="AC5" i="3"/>
  <c r="X5" i="3"/>
  <c r="AF4" i="3"/>
  <c r="AC4" i="3"/>
  <c r="X4" i="3"/>
  <c r="AF3" i="3"/>
  <c r="AC3" i="3"/>
  <c r="X3" i="3"/>
  <c r="Y3" i="3" s="1"/>
  <c r="AG3" i="3" s="1"/>
  <c r="AJ3" i="3" s="1"/>
  <c r="AF2" i="3"/>
  <c r="AC2" i="3"/>
  <c r="X2" i="3"/>
  <c r="Y2" i="3" l="1"/>
  <c r="AG2" i="3" s="1"/>
  <c r="AJ2" i="3" s="1"/>
  <c r="Y8" i="3"/>
  <c r="AG8" i="3" s="1"/>
  <c r="AJ8" i="3" s="1"/>
  <c r="AG10" i="3"/>
  <c r="AJ10" i="3" s="1"/>
  <c r="AG12" i="3"/>
  <c r="AJ12" i="3" s="1"/>
  <c r="AG14" i="3"/>
  <c r="AJ14" i="3" s="1"/>
  <c r="AG16" i="3"/>
  <c r="AJ16" i="3" s="1"/>
  <c r="AG18" i="3"/>
  <c r="AJ18" i="3" s="1"/>
  <c r="AG20" i="3"/>
  <c r="AJ20" i="3" s="1"/>
  <c r="AG22" i="3"/>
  <c r="AJ22" i="3" s="1"/>
  <c r="AG24" i="3"/>
  <c r="AJ24" i="3" s="1"/>
  <c r="AG26" i="3"/>
  <c r="AJ26" i="3" s="1"/>
  <c r="Y5" i="3"/>
  <c r="AG5" i="3" s="1"/>
  <c r="AJ5" i="3" s="1"/>
  <c r="Y7" i="3"/>
  <c r="AG7" i="3" s="1"/>
  <c r="AJ7" i="3" s="1"/>
  <c r="Y9" i="3"/>
  <c r="AG9" i="3" s="1"/>
  <c r="AJ9" i="3" s="1"/>
  <c r="Y11" i="3"/>
  <c r="AG11" i="3" s="1"/>
  <c r="AJ11" i="3" s="1"/>
  <c r="Y13" i="3"/>
  <c r="AG13" i="3" s="1"/>
  <c r="AJ13" i="3" s="1"/>
  <c r="Y15" i="3"/>
  <c r="AG15" i="3" s="1"/>
  <c r="AJ15" i="3" s="1"/>
  <c r="Y17" i="3"/>
  <c r="AG17" i="3" s="1"/>
  <c r="AJ17" i="3" s="1"/>
  <c r="Y19" i="3"/>
  <c r="AG19" i="3" s="1"/>
  <c r="AJ19" i="3" s="1"/>
  <c r="Y21" i="3"/>
  <c r="AG21" i="3" s="1"/>
  <c r="AJ21" i="3" s="1"/>
  <c r="Y23" i="3"/>
  <c r="AG23" i="3" s="1"/>
  <c r="AJ23" i="3" s="1"/>
  <c r="Y4" i="3"/>
  <c r="AG4" i="3" s="1"/>
  <c r="AJ4" i="3" s="1"/>
  <c r="Y6" i="3"/>
  <c r="AG6" i="3" s="1"/>
  <c r="AJ6" i="3" s="1"/>
  <c r="AJ175" i="3"/>
  <c r="AG188" i="3"/>
  <c r="AJ188" i="3" s="1"/>
  <c r="AG192" i="3"/>
  <c r="AJ192" i="3" s="1"/>
  <c r="AG218" i="3"/>
  <c r="AJ218" i="3" s="1"/>
  <c r="AJ267" i="3"/>
  <c r="AC134" i="3"/>
  <c r="AG134" i="3" s="1"/>
  <c r="AJ134" i="3" s="1"/>
  <c r="AF135" i="3"/>
  <c r="X137" i="3"/>
  <c r="Y137" i="3" s="1"/>
  <c r="AG137" i="3" s="1"/>
  <c r="AJ137" i="3" s="1"/>
  <c r="AC138" i="3"/>
  <c r="AF139" i="3"/>
  <c r="X141" i="3"/>
  <c r="Y141" i="3" s="1"/>
  <c r="AG141" i="3" s="1"/>
  <c r="AJ141" i="3" s="1"/>
  <c r="AC142" i="3"/>
  <c r="AF143" i="3"/>
  <c r="X144" i="3"/>
  <c r="Y144" i="3" s="1"/>
  <c r="AC146" i="3"/>
  <c r="AF147" i="3"/>
  <c r="X148" i="3"/>
  <c r="Y148" i="3" s="1"/>
  <c r="AC150" i="3"/>
  <c r="AG150" i="3" s="1"/>
  <c r="AJ150" i="3" s="1"/>
  <c r="AF151" i="3"/>
  <c r="X152" i="3"/>
  <c r="Y152" i="3" s="1"/>
  <c r="AC154" i="3"/>
  <c r="AG154" i="3" s="1"/>
  <c r="AJ154" i="3" s="1"/>
  <c r="AF155" i="3"/>
  <c r="X156" i="3"/>
  <c r="Y156" i="3" s="1"/>
  <c r="AC158" i="3"/>
  <c r="AG158" i="3" s="1"/>
  <c r="AJ158" i="3" s="1"/>
  <c r="AF159" i="3"/>
  <c r="X160" i="3"/>
  <c r="Y160" i="3" s="1"/>
  <c r="AC162" i="3"/>
  <c r="AG162" i="3" s="1"/>
  <c r="AJ162" i="3" s="1"/>
  <c r="AF163" i="3"/>
  <c r="X164" i="3"/>
  <c r="Y164" i="3" s="1"/>
  <c r="AC166" i="3"/>
  <c r="AG166" i="3" s="1"/>
  <c r="AJ166" i="3" s="1"/>
  <c r="AF167" i="3"/>
  <c r="X168" i="3"/>
  <c r="Y168" i="3" s="1"/>
  <c r="AC170" i="3"/>
  <c r="AG170" i="3" s="1"/>
  <c r="AJ170" i="3" s="1"/>
  <c r="AF171" i="3"/>
  <c r="X172" i="3"/>
  <c r="Y172" i="3" s="1"/>
  <c r="Y176" i="3"/>
  <c r="AG176" i="3" s="1"/>
  <c r="AJ176" i="3" s="1"/>
  <c r="X177" i="3"/>
  <c r="Y177" i="3" s="1"/>
  <c r="AG177" i="3" s="1"/>
  <c r="AJ177" i="3" s="1"/>
  <c r="X181" i="3"/>
  <c r="Y181" i="3" s="1"/>
  <c r="AG181" i="3" s="1"/>
  <c r="AJ181" i="3" s="1"/>
  <c r="X185" i="3"/>
  <c r="Y185" i="3" s="1"/>
  <c r="AG185" i="3" s="1"/>
  <c r="AJ185" i="3" s="1"/>
  <c r="X189" i="3"/>
  <c r="Y189" i="3" s="1"/>
  <c r="AG189" i="3" s="1"/>
  <c r="AJ189" i="3" s="1"/>
  <c r="X193" i="3"/>
  <c r="Y193" i="3" s="1"/>
  <c r="AG193" i="3" s="1"/>
  <c r="AJ193" i="3" s="1"/>
  <c r="X197" i="3"/>
  <c r="Y197" i="3" s="1"/>
  <c r="AG197" i="3" s="1"/>
  <c r="AJ197" i="3" s="1"/>
  <c r="AG200" i="3"/>
  <c r="AJ200" i="3" s="1"/>
  <c r="AG202" i="3"/>
  <c r="AJ202" i="3" s="1"/>
  <c r="AG204" i="3"/>
  <c r="AJ204" i="3" s="1"/>
  <c r="AG206" i="3"/>
  <c r="AJ206" i="3" s="1"/>
  <c r="AG208" i="3"/>
  <c r="AJ208" i="3" s="1"/>
  <c r="AG210" i="3"/>
  <c r="AJ210" i="3" s="1"/>
  <c r="AG212" i="3"/>
  <c r="AJ212" i="3" s="1"/>
  <c r="AG214" i="3"/>
  <c r="AJ214" i="3" s="1"/>
  <c r="AG216" i="3"/>
  <c r="AJ216" i="3" s="1"/>
  <c r="Y245" i="3"/>
  <c r="AG245" i="3" s="1"/>
  <c r="AJ245" i="3" s="1"/>
  <c r="AG146" i="3"/>
  <c r="AJ146" i="3" s="1"/>
  <c r="AG180" i="3"/>
  <c r="AJ180" i="3" s="1"/>
  <c r="AG184" i="3"/>
  <c r="AJ184" i="3" s="1"/>
  <c r="AG196" i="3"/>
  <c r="AJ196" i="3" s="1"/>
  <c r="AC135" i="3"/>
  <c r="AG135" i="3" s="1"/>
  <c r="AJ135" i="3" s="1"/>
  <c r="AF136" i="3"/>
  <c r="AG136" i="3" s="1"/>
  <c r="AJ136" i="3" s="1"/>
  <c r="X138" i="3"/>
  <c r="Y138" i="3" s="1"/>
  <c r="AG138" i="3" s="1"/>
  <c r="AJ138" i="3" s="1"/>
  <c r="AC139" i="3"/>
  <c r="AG139" i="3" s="1"/>
  <c r="AJ139" i="3" s="1"/>
  <c r="AF140" i="3"/>
  <c r="AG140" i="3" s="1"/>
  <c r="AJ140" i="3" s="1"/>
  <c r="X142" i="3"/>
  <c r="Y142" i="3" s="1"/>
  <c r="AG142" i="3" s="1"/>
  <c r="AJ142" i="3" s="1"/>
  <c r="AC143" i="3"/>
  <c r="AG143" i="3" s="1"/>
  <c r="AJ143" i="3" s="1"/>
  <c r="AF144" i="3"/>
  <c r="X145" i="3"/>
  <c r="Y145" i="3" s="1"/>
  <c r="AG145" i="3" s="1"/>
  <c r="AJ145" i="3" s="1"/>
  <c r="AC147" i="3"/>
  <c r="AG147" i="3" s="1"/>
  <c r="AJ147" i="3" s="1"/>
  <c r="AF148" i="3"/>
  <c r="X149" i="3"/>
  <c r="Y149" i="3" s="1"/>
  <c r="AG149" i="3" s="1"/>
  <c r="AJ149" i="3" s="1"/>
  <c r="AC151" i="3"/>
  <c r="AG151" i="3" s="1"/>
  <c r="AJ151" i="3" s="1"/>
  <c r="AF152" i="3"/>
  <c r="X153" i="3"/>
  <c r="Y153" i="3" s="1"/>
  <c r="AG153" i="3" s="1"/>
  <c r="AJ153" i="3" s="1"/>
  <c r="AC155" i="3"/>
  <c r="AG155" i="3" s="1"/>
  <c r="AJ155" i="3" s="1"/>
  <c r="AF156" i="3"/>
  <c r="X157" i="3"/>
  <c r="Y157" i="3" s="1"/>
  <c r="AG157" i="3" s="1"/>
  <c r="AJ157" i="3" s="1"/>
  <c r="AC159" i="3"/>
  <c r="AG159" i="3" s="1"/>
  <c r="AJ159" i="3" s="1"/>
  <c r="AF160" i="3"/>
  <c r="X161" i="3"/>
  <c r="Y161" i="3" s="1"/>
  <c r="AG161" i="3" s="1"/>
  <c r="AJ161" i="3" s="1"/>
  <c r="AC163" i="3"/>
  <c r="AG163" i="3" s="1"/>
  <c r="AJ163" i="3" s="1"/>
  <c r="AF164" i="3"/>
  <c r="X165" i="3"/>
  <c r="Y165" i="3" s="1"/>
  <c r="AG165" i="3" s="1"/>
  <c r="AJ165" i="3" s="1"/>
  <c r="AC167" i="3"/>
  <c r="AG167" i="3" s="1"/>
  <c r="AJ167" i="3" s="1"/>
  <c r="AF168" i="3"/>
  <c r="X169" i="3"/>
  <c r="Y169" i="3" s="1"/>
  <c r="AG169" i="3" s="1"/>
  <c r="AJ169" i="3" s="1"/>
  <c r="AC171" i="3"/>
  <c r="AG171" i="3" s="1"/>
  <c r="AJ171" i="3" s="1"/>
  <c r="AF172" i="3"/>
  <c r="Y173" i="3"/>
  <c r="AG173" i="3" s="1"/>
  <c r="AJ173" i="3" s="1"/>
  <c r="X178" i="3"/>
  <c r="Y178" i="3" s="1"/>
  <c r="AG178" i="3" s="1"/>
  <c r="AJ178" i="3" s="1"/>
  <c r="X182" i="3"/>
  <c r="Y182" i="3" s="1"/>
  <c r="AG182" i="3" s="1"/>
  <c r="AJ182" i="3" s="1"/>
  <c r="X186" i="3"/>
  <c r="Y186" i="3" s="1"/>
  <c r="AG186" i="3" s="1"/>
  <c r="AJ186" i="3" s="1"/>
  <c r="X190" i="3"/>
  <c r="Y190" i="3" s="1"/>
  <c r="AG190" i="3" s="1"/>
  <c r="AJ190" i="3" s="1"/>
  <c r="X194" i="3"/>
  <c r="Y194" i="3" s="1"/>
  <c r="AG194" i="3" s="1"/>
  <c r="AJ194" i="3" s="1"/>
  <c r="AJ219" i="3"/>
  <c r="Y221" i="3"/>
  <c r="AG221" i="3" s="1"/>
  <c r="AJ221" i="3" s="1"/>
  <c r="Y223" i="3"/>
  <c r="AG223" i="3" s="1"/>
  <c r="AJ223" i="3" s="1"/>
  <c r="Y225" i="3"/>
  <c r="AG225" i="3" s="1"/>
  <c r="AJ225" i="3" s="1"/>
  <c r="Y234" i="3"/>
  <c r="AG234" i="3" s="1"/>
  <c r="AJ234" i="3" s="1"/>
  <c r="Y242" i="3"/>
  <c r="AG242" i="3" s="1"/>
  <c r="AJ242" i="3" s="1"/>
  <c r="Y246" i="3"/>
  <c r="AG246" i="3" s="1"/>
  <c r="AJ246" i="3" s="1"/>
  <c r="Y254" i="3"/>
  <c r="AG254" i="3" s="1"/>
  <c r="AJ254" i="3" s="1"/>
  <c r="Y262" i="3"/>
  <c r="AG262" i="3" s="1"/>
  <c r="AJ262" i="3" s="1"/>
  <c r="Y270" i="3"/>
  <c r="AG270" i="3" s="1"/>
  <c r="AJ270" i="3" s="1"/>
  <c r="Y278" i="3"/>
  <c r="AG278" i="3" s="1"/>
  <c r="AJ278" i="3" s="1"/>
  <c r="Y243" i="3"/>
  <c r="AG243" i="3" s="1"/>
  <c r="AJ243" i="3" s="1"/>
  <c r="Y220" i="3"/>
  <c r="AG220" i="3" s="1"/>
  <c r="AJ220" i="3" s="1"/>
  <c r="Y222" i="3"/>
  <c r="AG222" i="3" s="1"/>
  <c r="AJ222" i="3" s="1"/>
  <c r="Y224" i="3"/>
  <c r="AG224" i="3" s="1"/>
  <c r="AJ224" i="3" s="1"/>
  <c r="Y226" i="3"/>
  <c r="AG226" i="3" s="1"/>
  <c r="AJ226" i="3" s="1"/>
  <c r="Y230" i="3"/>
  <c r="AG230" i="3" s="1"/>
  <c r="AJ230" i="3" s="1"/>
  <c r="Y238" i="3"/>
  <c r="AG238" i="3" s="1"/>
  <c r="AJ238" i="3" s="1"/>
  <c r="Y244" i="3"/>
  <c r="AG244" i="3" s="1"/>
  <c r="AJ244" i="3" s="1"/>
  <c r="Y250" i="3"/>
  <c r="AG250" i="3" s="1"/>
  <c r="AJ250" i="3" s="1"/>
  <c r="Y258" i="3"/>
  <c r="AG258" i="3" s="1"/>
  <c r="AJ258" i="3" s="1"/>
  <c r="Y266" i="3"/>
  <c r="AG266" i="3" s="1"/>
  <c r="AJ266" i="3" s="1"/>
  <c r="Y274" i="3"/>
  <c r="AG274" i="3" s="1"/>
  <c r="AJ274" i="3" s="1"/>
  <c r="Y282" i="3"/>
  <c r="AG282" i="3" s="1"/>
  <c r="AJ282" i="3" s="1"/>
  <c r="X228" i="3"/>
  <c r="Y228" i="3" s="1"/>
  <c r="AG228" i="3" s="1"/>
  <c r="AJ228" i="3" s="1"/>
  <c r="X232" i="3"/>
  <c r="Y232" i="3" s="1"/>
  <c r="AG232" i="3" s="1"/>
  <c r="AJ232" i="3" s="1"/>
  <c r="X236" i="3"/>
  <c r="Y236" i="3" s="1"/>
  <c r="AG236" i="3" s="1"/>
  <c r="AJ236" i="3" s="1"/>
  <c r="X240" i="3"/>
  <c r="Y240" i="3" s="1"/>
  <c r="AG240" i="3" s="1"/>
  <c r="AJ240" i="3" s="1"/>
  <c r="X248" i="3"/>
  <c r="Y248" i="3" s="1"/>
  <c r="AG248" i="3" s="1"/>
  <c r="AJ248" i="3" s="1"/>
  <c r="X252" i="3"/>
  <c r="Y252" i="3" s="1"/>
  <c r="AG252" i="3" s="1"/>
  <c r="AJ252" i="3" s="1"/>
  <c r="X256" i="3"/>
  <c r="Y256" i="3" s="1"/>
  <c r="AG256" i="3" s="1"/>
  <c r="AJ256" i="3" s="1"/>
  <c r="X260" i="3"/>
  <c r="Y260" i="3" s="1"/>
  <c r="AG260" i="3" s="1"/>
  <c r="AJ260" i="3" s="1"/>
  <c r="X264" i="3"/>
  <c r="Y264" i="3" s="1"/>
  <c r="AG264" i="3" s="1"/>
  <c r="AJ264" i="3" s="1"/>
  <c r="X268" i="3"/>
  <c r="Y268" i="3" s="1"/>
  <c r="AG268" i="3" s="1"/>
  <c r="AJ268" i="3" s="1"/>
  <c r="X272" i="3"/>
  <c r="Y272" i="3" s="1"/>
  <c r="AG272" i="3" s="1"/>
  <c r="AJ272" i="3" s="1"/>
  <c r="X276" i="3"/>
  <c r="Y276" i="3" s="1"/>
  <c r="AG276" i="3" s="1"/>
  <c r="AJ276" i="3" s="1"/>
  <c r="X280" i="3"/>
  <c r="Y280" i="3" s="1"/>
  <c r="AG280" i="3" s="1"/>
  <c r="AJ280" i="3" s="1"/>
  <c r="AG319" i="3"/>
  <c r="AJ319" i="3" s="1"/>
  <c r="AG321" i="3"/>
  <c r="AJ321" i="3" s="1"/>
  <c r="AG323" i="3"/>
  <c r="AJ323" i="3" s="1"/>
  <c r="AG325" i="3"/>
  <c r="AJ325" i="3" s="1"/>
  <c r="X229" i="3"/>
  <c r="Y229" i="3" s="1"/>
  <c r="AG229" i="3" s="1"/>
  <c r="AJ229" i="3" s="1"/>
  <c r="X233" i="3"/>
  <c r="Y233" i="3" s="1"/>
  <c r="AG233" i="3" s="1"/>
  <c r="AJ233" i="3" s="1"/>
  <c r="X237" i="3"/>
  <c r="Y237" i="3" s="1"/>
  <c r="AG237" i="3" s="1"/>
  <c r="AJ237" i="3" s="1"/>
  <c r="X241" i="3"/>
  <c r="Y241" i="3" s="1"/>
  <c r="AG241" i="3" s="1"/>
  <c r="AJ241" i="3" s="1"/>
  <c r="X249" i="3"/>
  <c r="Y249" i="3" s="1"/>
  <c r="AG249" i="3" s="1"/>
  <c r="AJ249" i="3" s="1"/>
  <c r="X253" i="3"/>
  <c r="Y253" i="3" s="1"/>
  <c r="AG253" i="3" s="1"/>
  <c r="AJ253" i="3" s="1"/>
  <c r="X257" i="3"/>
  <c r="Y257" i="3" s="1"/>
  <c r="AG257" i="3" s="1"/>
  <c r="AJ257" i="3" s="1"/>
  <c r="X261" i="3"/>
  <c r="Y261" i="3" s="1"/>
  <c r="AG261" i="3" s="1"/>
  <c r="AJ261" i="3" s="1"/>
  <c r="X265" i="3"/>
  <c r="Y265" i="3" s="1"/>
  <c r="AG265" i="3" s="1"/>
  <c r="AJ265" i="3" s="1"/>
  <c r="X269" i="3"/>
  <c r="Y269" i="3" s="1"/>
  <c r="AG269" i="3" s="1"/>
  <c r="AJ269" i="3" s="1"/>
  <c r="X273" i="3"/>
  <c r="Y273" i="3" s="1"/>
  <c r="AG273" i="3" s="1"/>
  <c r="AJ273" i="3" s="1"/>
  <c r="X277" i="3"/>
  <c r="Y277" i="3" s="1"/>
  <c r="AG277" i="3" s="1"/>
  <c r="AJ277" i="3" s="1"/>
  <c r="X281" i="3"/>
  <c r="Y281" i="3" s="1"/>
  <c r="AG281" i="3" s="1"/>
  <c r="AJ281" i="3" s="1"/>
  <c r="Y340" i="3"/>
  <c r="AG340" i="3" s="1"/>
  <c r="AJ340" i="3" s="1"/>
  <c r="Y353" i="3"/>
  <c r="AG353" i="3" s="1"/>
  <c r="AJ353" i="3" s="1"/>
  <c r="AG371" i="3"/>
  <c r="AJ371" i="3" s="1"/>
  <c r="AG383" i="3"/>
  <c r="AJ383" i="3" s="1"/>
  <c r="AG402" i="3"/>
  <c r="AJ402" i="3" s="1"/>
  <c r="AG408" i="3"/>
  <c r="AJ408" i="3" s="1"/>
  <c r="AG374" i="3"/>
  <c r="AJ374" i="3" s="1"/>
  <c r="AG401" i="3"/>
  <c r="AJ401" i="3" s="1"/>
  <c r="AG407" i="3"/>
  <c r="AJ407" i="3" s="1"/>
  <c r="Y421" i="3"/>
  <c r="AG421" i="3" s="1"/>
  <c r="AJ421" i="3" s="1"/>
  <c r="Y425" i="3"/>
  <c r="AG425" i="3" s="1"/>
  <c r="AJ425" i="3" s="1"/>
  <c r="Y429" i="3"/>
  <c r="AG429" i="3" s="1"/>
  <c r="AJ429" i="3" s="1"/>
  <c r="Y433" i="3"/>
  <c r="AG433" i="3" s="1"/>
  <c r="AJ433" i="3" s="1"/>
  <c r="Y437" i="3"/>
  <c r="AG437" i="3" s="1"/>
  <c r="AJ437" i="3" s="1"/>
  <c r="Y441" i="3"/>
  <c r="AG441" i="3" s="1"/>
  <c r="AJ441" i="3" s="1"/>
  <c r="Y445" i="3"/>
  <c r="AG445" i="3" s="1"/>
  <c r="AJ445" i="3" s="1"/>
  <c r="Y449" i="3"/>
  <c r="AG449" i="3" s="1"/>
  <c r="AJ449" i="3" s="1"/>
  <c r="Y453" i="3"/>
  <c r="AG453" i="3" s="1"/>
  <c r="AJ453" i="3" s="1"/>
  <c r="Y422" i="3"/>
  <c r="AG422" i="3" s="1"/>
  <c r="AJ422" i="3" s="1"/>
  <c r="Y426" i="3"/>
  <c r="AG426" i="3" s="1"/>
  <c r="AJ426" i="3" s="1"/>
  <c r="Y430" i="3"/>
  <c r="AG430" i="3" s="1"/>
  <c r="AJ430" i="3" s="1"/>
  <c r="Y434" i="3"/>
  <c r="AG434" i="3" s="1"/>
  <c r="AJ434" i="3" s="1"/>
  <c r="Y438" i="3"/>
  <c r="AG438" i="3" s="1"/>
  <c r="AJ438" i="3" s="1"/>
  <c r="Y442" i="3"/>
  <c r="AG442" i="3" s="1"/>
  <c r="AJ442" i="3" s="1"/>
  <c r="Y446" i="3"/>
  <c r="AG446" i="3" s="1"/>
  <c r="AJ446" i="3" s="1"/>
  <c r="Y450" i="3"/>
  <c r="AG450" i="3" s="1"/>
  <c r="AJ450" i="3" s="1"/>
  <c r="Y454" i="3"/>
  <c r="AG454" i="3" s="1"/>
  <c r="AJ454" i="3" s="1"/>
  <c r="Y423" i="3"/>
  <c r="AG423" i="3" s="1"/>
  <c r="AJ423" i="3" s="1"/>
  <c r="Y427" i="3"/>
  <c r="AG427" i="3" s="1"/>
  <c r="AJ427" i="3" s="1"/>
  <c r="Y431" i="3"/>
  <c r="AG431" i="3" s="1"/>
  <c r="AJ431" i="3" s="1"/>
  <c r="Y435" i="3"/>
  <c r="AG435" i="3" s="1"/>
  <c r="AJ435" i="3" s="1"/>
  <c r="Y439" i="3"/>
  <c r="AG439" i="3" s="1"/>
  <c r="AJ439" i="3" s="1"/>
  <c r="Y443" i="3"/>
  <c r="AG443" i="3" s="1"/>
  <c r="AJ443" i="3" s="1"/>
  <c r="Y447" i="3"/>
  <c r="AG447" i="3" s="1"/>
  <c r="AJ447" i="3" s="1"/>
  <c r="Y451" i="3"/>
  <c r="AG451" i="3" s="1"/>
  <c r="AJ451" i="3" s="1"/>
  <c r="Y420" i="3"/>
  <c r="AG420" i="3" s="1"/>
  <c r="AJ420" i="3" s="1"/>
  <c r="Y424" i="3"/>
  <c r="AG424" i="3" s="1"/>
  <c r="AJ424" i="3" s="1"/>
  <c r="Y428" i="3"/>
  <c r="AG428" i="3" s="1"/>
  <c r="AJ428" i="3" s="1"/>
  <c r="Y432" i="3"/>
  <c r="AG432" i="3" s="1"/>
  <c r="AJ432" i="3" s="1"/>
  <c r="Y436" i="3"/>
  <c r="AG436" i="3" s="1"/>
  <c r="AJ436" i="3" s="1"/>
  <c r="Y440" i="3"/>
  <c r="AG440" i="3" s="1"/>
  <c r="AJ440" i="3" s="1"/>
  <c r="Y444" i="3"/>
  <c r="AG444" i="3" s="1"/>
  <c r="AJ444" i="3" s="1"/>
  <c r="Y448" i="3"/>
  <c r="AG448" i="3" s="1"/>
  <c r="AJ448" i="3" s="1"/>
  <c r="Y452" i="3"/>
  <c r="AG452" i="3" s="1"/>
  <c r="AJ452" i="3" s="1"/>
  <c r="Y499" i="3"/>
  <c r="AG504" i="3"/>
  <c r="AJ504" i="3" s="1"/>
  <c r="Y518" i="3"/>
  <c r="Y534" i="3"/>
  <c r="AG496" i="3"/>
  <c r="AJ496" i="3" s="1"/>
  <c r="Y503" i="3"/>
  <c r="Y506" i="3"/>
  <c r="Y522" i="3"/>
  <c r="Y495" i="3"/>
  <c r="AG495" i="3" s="1"/>
  <c r="AJ495" i="3" s="1"/>
  <c r="Y498" i="3"/>
  <c r="Y510" i="3"/>
  <c r="Y526" i="3"/>
  <c r="Y502" i="3"/>
  <c r="Y514" i="3"/>
  <c r="Y530" i="3"/>
  <c r="Y507" i="3"/>
  <c r="Y511" i="3"/>
  <c r="Y515" i="3"/>
  <c r="Y519" i="3"/>
  <c r="Y523" i="3"/>
  <c r="Y527" i="3"/>
  <c r="Y531" i="3"/>
  <c r="Y535" i="3"/>
  <c r="AG536" i="3"/>
  <c r="AJ536" i="3" s="1"/>
  <c r="AG537" i="3"/>
  <c r="AJ537" i="3" s="1"/>
  <c r="AG538" i="3"/>
  <c r="AJ538" i="3" s="1"/>
  <c r="AG539" i="3"/>
  <c r="AJ539" i="3" s="1"/>
  <c r="AG540" i="3"/>
  <c r="AJ540" i="3" s="1"/>
  <c r="AG541" i="3"/>
  <c r="AJ541" i="3" s="1"/>
  <c r="AG542" i="3"/>
  <c r="AJ542" i="3" s="1"/>
  <c r="AG543" i="3"/>
  <c r="AJ543" i="3" s="1"/>
  <c r="AG544" i="3"/>
  <c r="AJ544" i="3" s="1"/>
  <c r="AG545" i="3"/>
  <c r="AJ545" i="3" s="1"/>
  <c r="AG546" i="3"/>
  <c r="AJ546" i="3" s="1"/>
  <c r="AC494" i="3"/>
  <c r="AG494" i="3" s="1"/>
  <c r="AJ494" i="3" s="1"/>
  <c r="AC498" i="3"/>
  <c r="AC502" i="3"/>
  <c r="AC506" i="3"/>
  <c r="Y508" i="3"/>
  <c r="AG508" i="3" s="1"/>
  <c r="AJ508" i="3" s="1"/>
  <c r="AC510" i="3"/>
  <c r="Y512" i="3"/>
  <c r="AG512" i="3" s="1"/>
  <c r="AJ512" i="3" s="1"/>
  <c r="AC514" i="3"/>
  <c r="Y516" i="3"/>
  <c r="AG516" i="3" s="1"/>
  <c r="AJ516" i="3" s="1"/>
  <c r="AC518" i="3"/>
  <c r="Y520" i="3"/>
  <c r="AG520" i="3" s="1"/>
  <c r="AJ520" i="3" s="1"/>
  <c r="AC522" i="3"/>
  <c r="Y524" i="3"/>
  <c r="AG524" i="3" s="1"/>
  <c r="AJ524" i="3" s="1"/>
  <c r="AC526" i="3"/>
  <c r="Y528" i="3"/>
  <c r="AG528" i="3" s="1"/>
  <c r="AJ528" i="3" s="1"/>
  <c r="AC530" i="3"/>
  <c r="Y532" i="3"/>
  <c r="AG532" i="3" s="1"/>
  <c r="AJ532" i="3" s="1"/>
  <c r="AC534" i="3"/>
  <c r="Y497" i="3"/>
  <c r="AG497" i="3" s="1"/>
  <c r="AJ497" i="3" s="1"/>
  <c r="AC499" i="3"/>
  <c r="Y501" i="3"/>
  <c r="AG501" i="3" s="1"/>
  <c r="AJ501" i="3" s="1"/>
  <c r="AC503" i="3"/>
  <c r="Y505" i="3"/>
  <c r="AG505" i="3" s="1"/>
  <c r="AJ505" i="3" s="1"/>
  <c r="AC507" i="3"/>
  <c r="Y509" i="3"/>
  <c r="AG509" i="3" s="1"/>
  <c r="AJ509" i="3" s="1"/>
  <c r="AC511" i="3"/>
  <c r="Y513" i="3"/>
  <c r="AG513" i="3" s="1"/>
  <c r="AJ513" i="3" s="1"/>
  <c r="AC515" i="3"/>
  <c r="Y517" i="3"/>
  <c r="AG517" i="3" s="1"/>
  <c r="AJ517" i="3" s="1"/>
  <c r="AC519" i="3"/>
  <c r="Y521" i="3"/>
  <c r="AG521" i="3" s="1"/>
  <c r="AJ521" i="3" s="1"/>
  <c r="AC523" i="3"/>
  <c r="Y525" i="3"/>
  <c r="AG525" i="3" s="1"/>
  <c r="AJ525" i="3" s="1"/>
  <c r="AC527" i="3"/>
  <c r="Y529" i="3"/>
  <c r="AG529" i="3" s="1"/>
  <c r="AJ529" i="3" s="1"/>
  <c r="AC531" i="3"/>
  <c r="Y533" i="3"/>
  <c r="AG533" i="3" s="1"/>
  <c r="AJ533" i="3" s="1"/>
  <c r="AC535" i="3"/>
  <c r="Y547" i="3"/>
  <c r="AG547" i="3" s="1"/>
  <c r="AJ547" i="3" s="1"/>
  <c r="Y551" i="3"/>
  <c r="AG551" i="3" s="1"/>
  <c r="AJ551" i="3" s="1"/>
  <c r="Y555" i="3"/>
  <c r="AG555" i="3" s="1"/>
  <c r="AJ555" i="3" s="1"/>
  <c r="Y559" i="3"/>
  <c r="AG559" i="3" s="1"/>
  <c r="AJ559" i="3" s="1"/>
  <c r="Y563" i="3"/>
  <c r="AG563" i="3" s="1"/>
  <c r="AJ563" i="3" s="1"/>
  <c r="Y548" i="3"/>
  <c r="AG548" i="3" s="1"/>
  <c r="AJ548" i="3" s="1"/>
  <c r="Y552" i="3"/>
  <c r="AG552" i="3" s="1"/>
  <c r="AJ552" i="3" s="1"/>
  <c r="Y556" i="3"/>
  <c r="AG556" i="3" s="1"/>
  <c r="AJ556" i="3" s="1"/>
  <c r="Y560" i="3"/>
  <c r="AG560" i="3" s="1"/>
  <c r="AJ560" i="3" s="1"/>
  <c r="Y564" i="3"/>
  <c r="AG564" i="3" s="1"/>
  <c r="AJ564" i="3" s="1"/>
  <c r="Y549" i="3"/>
  <c r="AG549" i="3" s="1"/>
  <c r="AJ549" i="3" s="1"/>
  <c r="Y553" i="3"/>
  <c r="AG553" i="3" s="1"/>
  <c r="AJ553" i="3" s="1"/>
  <c r="Y557" i="3"/>
  <c r="AG557" i="3" s="1"/>
  <c r="AJ557" i="3" s="1"/>
  <c r="Y561" i="3"/>
  <c r="AG561" i="3" s="1"/>
  <c r="AJ561" i="3" s="1"/>
  <c r="Y565" i="3"/>
  <c r="AG565" i="3" s="1"/>
  <c r="AJ565" i="3" s="1"/>
  <c r="Y550" i="3"/>
  <c r="AG550" i="3" s="1"/>
  <c r="AJ550" i="3" s="1"/>
  <c r="Y554" i="3"/>
  <c r="AG554" i="3" s="1"/>
  <c r="AJ554" i="3" s="1"/>
  <c r="Y558" i="3"/>
  <c r="AG558" i="3" s="1"/>
  <c r="AJ558" i="3" s="1"/>
  <c r="Y562" i="3"/>
  <c r="AG562" i="3" s="1"/>
  <c r="AJ562" i="3" s="1"/>
  <c r="Y566" i="3"/>
  <c r="AG566" i="3" s="1"/>
  <c r="AJ566" i="3" s="1"/>
  <c r="Y597" i="3"/>
  <c r="AG597" i="3" s="1"/>
  <c r="AJ597" i="3" s="1"/>
  <c r="Y601" i="3"/>
  <c r="AG601" i="3" s="1"/>
  <c r="AJ601" i="3" s="1"/>
  <c r="Y604" i="3"/>
  <c r="AG604" i="3" s="1"/>
  <c r="AJ604" i="3" s="1"/>
  <c r="Y606" i="3"/>
  <c r="AG606" i="3" s="1"/>
  <c r="AJ606" i="3" s="1"/>
  <c r="Y600" i="3"/>
  <c r="AG600" i="3" s="1"/>
  <c r="AJ600" i="3" s="1"/>
  <c r="AG523" i="3" l="1"/>
  <c r="AJ523" i="3" s="1"/>
  <c r="AG507" i="3"/>
  <c r="AJ507" i="3" s="1"/>
  <c r="AG526" i="3"/>
  <c r="AJ526" i="3" s="1"/>
  <c r="AG522" i="3"/>
  <c r="AJ522" i="3" s="1"/>
  <c r="AG534" i="3"/>
  <c r="AJ534" i="3" s="1"/>
  <c r="AG160" i="3"/>
  <c r="AJ160" i="3" s="1"/>
  <c r="AG144" i="3"/>
  <c r="AJ144" i="3" s="1"/>
  <c r="AG535" i="3"/>
  <c r="AJ535" i="3" s="1"/>
  <c r="AG519" i="3"/>
  <c r="AJ519" i="3" s="1"/>
  <c r="AG530" i="3"/>
  <c r="AJ530" i="3" s="1"/>
  <c r="AG510" i="3"/>
  <c r="AJ510" i="3" s="1"/>
  <c r="AG506" i="3"/>
  <c r="AJ506" i="3" s="1"/>
  <c r="AG518" i="3"/>
  <c r="AJ518" i="3" s="1"/>
  <c r="AG164" i="3"/>
  <c r="AJ164" i="3" s="1"/>
  <c r="AG148" i="3"/>
  <c r="AJ148" i="3" s="1"/>
  <c r="AG531" i="3"/>
  <c r="AJ531" i="3" s="1"/>
  <c r="AG515" i="3"/>
  <c r="AJ515" i="3" s="1"/>
  <c r="AG514" i="3"/>
  <c r="AJ514" i="3" s="1"/>
  <c r="AG498" i="3"/>
  <c r="AJ498" i="3" s="1"/>
  <c r="AG503" i="3"/>
  <c r="AJ503" i="3" s="1"/>
  <c r="AG168" i="3"/>
  <c r="AJ168" i="3" s="1"/>
  <c r="AG152" i="3"/>
  <c r="AJ152" i="3" s="1"/>
  <c r="AG527" i="3"/>
  <c r="AJ527" i="3" s="1"/>
  <c r="AG511" i="3"/>
  <c r="AJ511" i="3" s="1"/>
  <c r="AG502" i="3"/>
  <c r="AJ502" i="3" s="1"/>
  <c r="AG499" i="3"/>
  <c r="AJ499" i="3" s="1"/>
  <c r="AG172" i="3"/>
  <c r="AJ172" i="3" s="1"/>
  <c r="AG156" i="3"/>
  <c r="AJ156" i="3" s="1"/>
  <c r="D31" i="2" l="1"/>
  <c r="R136" i="4" l="1"/>
</calcChain>
</file>

<file path=xl/sharedStrings.xml><?xml version="1.0" encoding="utf-8"?>
<sst xmlns="http://schemas.openxmlformats.org/spreadsheetml/2006/main" count="7319" uniqueCount="1083">
  <si>
    <t>Overview</t>
  </si>
  <si>
    <t>This workbook contains Facilities and Property Management (FPM) internal service charges for FY 2019 budget requests.</t>
  </si>
  <si>
    <r>
      <t xml:space="preserve">Please notify dca.budget@multco.us if you plan to budget a different amount and provide detail with explanation.  </t>
    </r>
    <r>
      <rPr>
        <sz val="11"/>
        <color theme="1"/>
        <rFont val="Calibri"/>
        <family val="2"/>
        <scheme val="minor"/>
      </rPr>
      <t>You may be directed to Facilities and Property Management for follow up (for example to change Enhanced service levels), however, the DCA Budget Hub should be the initial point of contact to better align DCA and client departments' budgets in the final submissions to the Budget Office.</t>
    </r>
  </si>
  <si>
    <t>FY 2019 Changes of Note</t>
  </si>
  <si>
    <t>Workbook Tab Contents</t>
  </si>
  <si>
    <r>
      <t xml:space="preserve">Allocated $ per Sq. Ft
</t>
    </r>
    <r>
      <rPr>
        <sz val="11"/>
        <color theme="1"/>
        <rFont val="Calibri"/>
        <family val="2"/>
        <scheme val="minor"/>
      </rPr>
      <t>• Allocated costs per square foot charged to building occupants.
• Cost per square foot allocated for facilities and vacant space.
• Capital funds square footage fees.</t>
    </r>
  </si>
  <si>
    <t>FY 2019 Published Facilities and Property Management Internal Services Charges</t>
  </si>
  <si>
    <t>Department Occupied Space - Fund 3505</t>
  </si>
  <si>
    <t>Department Occupied Space - Capital Funds</t>
  </si>
  <si>
    <t>Other Allocation</t>
  </si>
  <si>
    <t>Department</t>
  </si>
  <si>
    <t>Square Footage</t>
  </si>
  <si>
    <t>Operations</t>
  </si>
  <si>
    <t>Debt</t>
  </si>
  <si>
    <t>Utilities</t>
  </si>
  <si>
    <t>Lease Building</t>
  </si>
  <si>
    <t xml:space="preserve">Lease
Multnomah Garage Monthly </t>
  </si>
  <si>
    <t>Lease Annual Parking Spaces</t>
  </si>
  <si>
    <t>Lease</t>
  </si>
  <si>
    <t>Enhanced Custodial</t>
  </si>
  <si>
    <t>Enhanced Security</t>
  </si>
  <si>
    <t>Enhanced Shredding</t>
  </si>
  <si>
    <t>Enhanced
Other</t>
  </si>
  <si>
    <t>Enhanced</t>
  </si>
  <si>
    <t xml:space="preserve"> Total</t>
  </si>
  <si>
    <t>Capital Improvement  Fund 2507</t>
  </si>
  <si>
    <t>Asset Preservation Fund 2509</t>
  </si>
  <si>
    <t>Library Construction Fund 2506</t>
  </si>
  <si>
    <t>Total</t>
  </si>
  <si>
    <t>FPM/Vac 3505</t>
  </si>
  <si>
    <t>FPM/Vac Capital</t>
  </si>
  <si>
    <t>External Lease Recovery</t>
  </si>
  <si>
    <t>Cost Element 60430 Total</t>
  </si>
  <si>
    <t>DA</t>
  </si>
  <si>
    <t>DCA</t>
  </si>
  <si>
    <t>DCHS</t>
  </si>
  <si>
    <t>DCJ</t>
  </si>
  <si>
    <t>DCM</t>
  </si>
  <si>
    <t>DCS</t>
  </si>
  <si>
    <t>HD</t>
  </si>
  <si>
    <t>LIB</t>
  </si>
  <si>
    <t>MCSO</t>
  </si>
  <si>
    <t>NOND</t>
  </si>
  <si>
    <t>FY 2018 Adopted Facilities and Property Management Internal Services Charges</t>
  </si>
  <si>
    <t>Facilities and Vacant Space Allocation</t>
  </si>
  <si>
    <t>Line ID</t>
  </si>
  <si>
    <t>Department Abbreviation</t>
  </si>
  <si>
    <t>Building Code</t>
  </si>
  <si>
    <t>Space Type</t>
  </si>
  <si>
    <t>Floor</t>
  </si>
  <si>
    <t>Dept/Div
(Default = Cost Object Fund Center)</t>
  </si>
  <si>
    <t>Occupant
(Default = Cost Object Name)</t>
  </si>
  <si>
    <t>Client Rentable Area
 (Includes Common Space)</t>
  </si>
  <si>
    <t>Months to be Occupied</t>
  </si>
  <si>
    <t>Lease Number</t>
  </si>
  <si>
    <t>Assigned Capital Fund</t>
  </si>
  <si>
    <t>Lease Admin
$</t>
  </si>
  <si>
    <t>Allocated Facilities Space</t>
  </si>
  <si>
    <t>Allocated Vacant Space</t>
  </si>
  <si>
    <t>Allocated Facilities + Vacant Space</t>
  </si>
  <si>
    <t>External Lease Revenue</t>
  </si>
  <si>
    <t>Building Name</t>
  </si>
  <si>
    <t>FPM</t>
  </si>
  <si>
    <t>Multnomah County Court House</t>
  </si>
  <si>
    <t>Congress Center</t>
  </si>
  <si>
    <t>DA SED.66</t>
  </si>
  <si>
    <t>Justice Center</t>
  </si>
  <si>
    <t>Old Town Recovery Center</t>
  </si>
  <si>
    <t>Gladys McCoy Building</t>
  </si>
  <si>
    <t>Lincoln Bldg</t>
  </si>
  <si>
    <t>ADSDIVAPSXIX</t>
  </si>
  <si>
    <t>ADSDIVLTCWDXIX</t>
  </si>
  <si>
    <t>Lloyd Corporate Plaza - Environmental Health</t>
  </si>
  <si>
    <t>Lloyd Corporate Plaza - Library Administration Headquarters</t>
  </si>
  <si>
    <t>Jefferson High School</t>
  </si>
  <si>
    <t>Roosevelt High School</t>
  </si>
  <si>
    <t>Robert W Blanchard Education Service Center</t>
  </si>
  <si>
    <t>David Douglas Modular Office</t>
  </si>
  <si>
    <t>Parkrose High School</t>
  </si>
  <si>
    <t>Juvenile Justice Complex</t>
  </si>
  <si>
    <t>Multnomah County Inverness Jail</t>
  </si>
  <si>
    <t>Isom Building</t>
  </si>
  <si>
    <t>Walnut Park Complex</t>
  </si>
  <si>
    <t>Animal Services</t>
  </si>
  <si>
    <t>North Portland Health Clinic</t>
  </si>
  <si>
    <t>Penumbra Kelly</t>
  </si>
  <si>
    <t>Baltazar F Ortiz Community Center</t>
  </si>
  <si>
    <t>George Middle School</t>
  </si>
  <si>
    <t>Cherry Blossom Plaza</t>
  </si>
  <si>
    <t>Cesar Chavez K-8 School</t>
  </si>
  <si>
    <t>Centennial High School</t>
  </si>
  <si>
    <t>Franklin High School</t>
  </si>
  <si>
    <t>Professional Plaza 102</t>
  </si>
  <si>
    <t>Rockwood Community Health Center</t>
  </si>
  <si>
    <t>Gresham Probation</t>
  </si>
  <si>
    <t>Tabor Square Office Building</t>
  </si>
  <si>
    <t>Southeast Health Center</t>
  </si>
  <si>
    <t>John B Yeon Facility</t>
  </si>
  <si>
    <t>Cleveland High School</t>
  </si>
  <si>
    <t>Mid-County Health Center</t>
  </si>
  <si>
    <t>Multnomah County East</t>
  </si>
  <si>
    <t>ADSDIVLTCEDXIX</t>
  </si>
  <si>
    <t>YWCA</t>
  </si>
  <si>
    <t>Gresham Senior Center</t>
  </si>
  <si>
    <t>Ride Connection</t>
  </si>
  <si>
    <t>Gateway Childrens Center MDT Building</t>
  </si>
  <si>
    <t>Harrison Park School</t>
  </si>
  <si>
    <t>Bridge Shops</t>
  </si>
  <si>
    <t>Gateway Childrens Center Service Building</t>
  </si>
  <si>
    <t>Wapato</t>
  </si>
  <si>
    <t>John B Yeon Annex</t>
  </si>
  <si>
    <t>Central Office</t>
  </si>
  <si>
    <t>East County Courthouse</t>
  </si>
  <si>
    <t>Columbia Gorge Corporate Center</t>
  </si>
  <si>
    <t>Multnomah Building</t>
  </si>
  <si>
    <t>Troutdale Police Community Center</t>
  </si>
  <si>
    <t>DD10 ADM LA</t>
  </si>
  <si>
    <t>Central Library</t>
  </si>
  <si>
    <t>Albina Library</t>
  </si>
  <si>
    <t>Belmont Library</t>
  </si>
  <si>
    <t>Capitol Hill Library</t>
  </si>
  <si>
    <t>Gregory Heights Library</t>
  </si>
  <si>
    <t>Gresham Library</t>
  </si>
  <si>
    <t>Holgate Library</t>
  </si>
  <si>
    <t>Midland Library</t>
  </si>
  <si>
    <t>North Portland Library</t>
  </si>
  <si>
    <t>Rockwood Library</t>
  </si>
  <si>
    <t>St Johns Library</t>
  </si>
  <si>
    <t>Woodstock Library</t>
  </si>
  <si>
    <t>Northwest Library</t>
  </si>
  <si>
    <t>Fairview Library</t>
  </si>
  <si>
    <t>Hollywood Library</t>
  </si>
  <si>
    <t>Hillsdale Library</t>
  </si>
  <si>
    <t>Sellwood Lofts</t>
  </si>
  <si>
    <t>Kenton Library</t>
  </si>
  <si>
    <t>Troutdale Library</t>
  </si>
  <si>
    <r>
      <rPr>
        <b/>
        <sz val="11"/>
        <color theme="1"/>
        <rFont val="Calibri"/>
        <family val="2"/>
        <scheme val="minor"/>
      </rPr>
      <t>Department Lease Revenue</t>
    </r>
    <r>
      <rPr>
        <b/>
        <i/>
        <sz val="11"/>
        <color theme="1"/>
        <rFont val="Calibri"/>
        <family val="2"/>
        <scheme val="minor"/>
      </rPr>
      <t xml:space="preserve">
</t>
    </r>
    <r>
      <rPr>
        <i/>
        <sz val="11"/>
        <color theme="1"/>
        <rFont val="Calibri"/>
        <family val="2"/>
        <scheme val="minor"/>
      </rPr>
      <t>For reference only</t>
    </r>
  </si>
  <si>
    <t>Leased Parking Spaces</t>
  </si>
  <si>
    <t>Multnomah Building Garage Monthly Parking Spaces</t>
  </si>
  <si>
    <t>Shredding</t>
  </si>
  <si>
    <t>Dept</t>
  </si>
  <si>
    <t>Item</t>
  </si>
  <si>
    <t>Amount</t>
  </si>
  <si>
    <t>Cost Object</t>
  </si>
  <si>
    <t>Identified Program</t>
  </si>
  <si>
    <t>Spaces as of November 2017 Billing</t>
  </si>
  <si>
    <t>$/Month</t>
  </si>
  <si>
    <t>Full Year</t>
  </si>
  <si>
    <t>Console Type</t>
  </si>
  <si>
    <t xml:space="preserve">Listed Location </t>
  </si>
  <si>
    <t>FY 2018 Estimates</t>
  </si>
  <si>
    <t>Courthouse Parking</t>
  </si>
  <si>
    <t>B101</t>
  </si>
  <si>
    <t>STD. CONSOLE</t>
  </si>
  <si>
    <t>RM 102</t>
  </si>
  <si>
    <t>Library Admin Parking</t>
  </si>
  <si>
    <t>IT DESKTOP SERVICES</t>
  </si>
  <si>
    <t>Med Tote (64Gal/240L)</t>
  </si>
  <si>
    <t>BASEMENT</t>
  </si>
  <si>
    <t>IT WAN PARKING</t>
  </si>
  <si>
    <t>2ND FLOOR STE 236</t>
  </si>
  <si>
    <t>IT TELECOM</t>
  </si>
  <si>
    <t>2ND MAIL ROOM 210</t>
  </si>
  <si>
    <t xml:space="preserve">MOTORPOOL </t>
  </si>
  <si>
    <t>1ST FLR RM 106 PARKING CLERK</t>
  </si>
  <si>
    <t>BASEMENT SPARE</t>
  </si>
  <si>
    <t xml:space="preserve">DIRECTOR </t>
  </si>
  <si>
    <t xml:space="preserve">FORENSICS </t>
  </si>
  <si>
    <t xml:space="preserve">VISITING DM </t>
  </si>
  <si>
    <t xml:space="preserve">EXEC OFFICE </t>
  </si>
  <si>
    <t>RECEPITIONS DESK SUIT 620</t>
  </si>
  <si>
    <t xml:space="preserve">EXEC HUMAN RESOURCES </t>
  </si>
  <si>
    <t>837 &amp; 853</t>
  </si>
  <si>
    <t xml:space="preserve">UNDERSHERIFF IA </t>
  </si>
  <si>
    <t>837 &amp; 853 GANGS</t>
  </si>
  <si>
    <t xml:space="preserve">SUPPORT ADMIN </t>
  </si>
  <si>
    <t>8TH FL DA OFFICE</t>
  </si>
  <si>
    <t xml:space="preserve">FACILITIES ADMIN </t>
  </si>
  <si>
    <t xml:space="preserve">FISCAL SUPPORT </t>
  </si>
  <si>
    <t>837 &amp; 853 GANG</t>
  </si>
  <si>
    <t xml:space="preserve">UNDERSHERIFF INSP </t>
  </si>
  <si>
    <t xml:space="preserve">CITIZEN INVOLVEMENT </t>
  </si>
  <si>
    <t>8TH FLOOR 837 &amp; 853</t>
  </si>
  <si>
    <t xml:space="preserve">OEM </t>
  </si>
  <si>
    <t xml:space="preserve">BCC DISTRICT 2 </t>
  </si>
  <si>
    <t xml:space="preserve">SUMMERWORKS </t>
  </si>
  <si>
    <t>MIS/RECORDS ST 620</t>
  </si>
  <si>
    <t>BCC DISTRICT 3</t>
  </si>
  <si>
    <t>MIS/DUII SUIT 620 ROOM</t>
  </si>
  <si>
    <t>MIS/DUII SUIT 620 HALL</t>
  </si>
  <si>
    <t>MIS/DUII SUIT 620 HALLWAY</t>
  </si>
  <si>
    <t>8 FL 804 TO THE RIGHT</t>
  </si>
  <si>
    <t>RM 232</t>
  </si>
  <si>
    <t>RM 344</t>
  </si>
  <si>
    <t>RM 134</t>
  </si>
  <si>
    <t>B108</t>
  </si>
  <si>
    <t>SUIT 1530 , BEHIND RECEPTION</t>
  </si>
  <si>
    <t>1530 BEHIND RECPTION</t>
  </si>
  <si>
    <t>B119</t>
  </si>
  <si>
    <t>3RD FLOOR STE 358</t>
  </si>
  <si>
    <t>1 STD CONSOLE</t>
  </si>
  <si>
    <t>4TH FLOOR MEDICAL</t>
  </si>
  <si>
    <t>3RD FLR ROOM 350</t>
  </si>
  <si>
    <t>3RD FLR ROOM 347</t>
  </si>
  <si>
    <t>3RD FLR ROOM 341</t>
  </si>
  <si>
    <t>3RD FLR FIRST AID KIT</t>
  </si>
  <si>
    <t>2ND ST DWN RAMP JAIL HOUSE</t>
  </si>
  <si>
    <t>2ND FLOOR STE 201</t>
  </si>
  <si>
    <t>41511-GF</t>
  </si>
  <si>
    <t>301A</t>
  </si>
  <si>
    <t>B146</t>
  </si>
  <si>
    <t>SUITE 380</t>
  </si>
  <si>
    <t>B160</t>
  </si>
  <si>
    <t>2ND FLOOR OFFICES</t>
  </si>
  <si>
    <t>2ND FLR PHARMACY</t>
  </si>
  <si>
    <t>3RD FLOOR LAB</t>
  </si>
  <si>
    <t>3RD FLOOR ROOM 363</t>
  </si>
  <si>
    <t>3RD FLOOR ROOM 365</t>
  </si>
  <si>
    <t>MINI CONSOLE</t>
  </si>
  <si>
    <t>3RD FLR BEHIND FRT DESK</t>
  </si>
  <si>
    <t>4TH FLOOR OUTSIDE ROOM 471</t>
  </si>
  <si>
    <t>4TH FLOOR ROOM 438</t>
  </si>
  <si>
    <t>5TH FLOOR OUTSIDE LAB 559</t>
  </si>
  <si>
    <t>5TH FLOOR OUTSIDE ROOM 507</t>
  </si>
  <si>
    <t>5TH FLOOR OUTSIDE ROOM 556</t>
  </si>
  <si>
    <t>5TH FLOOR OUTSIDE ROOM 575</t>
  </si>
  <si>
    <t>5TH FLOOR OUTSIDE ROOM 583</t>
  </si>
  <si>
    <t>6TH FLOOR BY MSDS STATION</t>
  </si>
  <si>
    <t>6TH FLOOR MEDICAL RECORDS</t>
  </si>
  <si>
    <t>7TH FLOOR ACROSS FROM 756</t>
  </si>
  <si>
    <t>7TH FLOOR BY COPIER</t>
  </si>
  <si>
    <t>7TH FLOOR OPEN OFFICE</t>
  </si>
  <si>
    <t>8TH FLOOR OUTSIDE ROOM 877</t>
  </si>
  <si>
    <t>8TH FLOOR ROOM 844</t>
  </si>
  <si>
    <t>9TH FLOOR OUTSIDE ROOM 981</t>
  </si>
  <si>
    <t>10TH FLOOR LAB</t>
  </si>
  <si>
    <t>409050</t>
  </si>
  <si>
    <t>B165</t>
  </si>
  <si>
    <t>NEW Hth Headquarters</t>
  </si>
  <si>
    <t>TBD</t>
  </si>
  <si>
    <t xml:space="preserve">B161 </t>
  </si>
  <si>
    <t>Mead</t>
  </si>
  <si>
    <t>6TH</t>
  </si>
  <si>
    <t>RM #470</t>
  </si>
  <si>
    <t>RM #490</t>
  </si>
  <si>
    <t>RM # 770 THRU HALL</t>
  </si>
  <si>
    <t>NE2/RECEP</t>
  </si>
  <si>
    <t>RM #620 BILLS ROOM</t>
  </si>
  <si>
    <t>RM #554</t>
  </si>
  <si>
    <t>6TH FLR/RECEPTION</t>
  </si>
  <si>
    <t>3ND FLR/RECEPTION</t>
  </si>
  <si>
    <t>3RD FLOOR 303 AREA</t>
  </si>
  <si>
    <t>2ND FLR/LFT HALL/REC COPY</t>
  </si>
  <si>
    <t>2ND FLR/HALL R RECEP 206</t>
  </si>
  <si>
    <t>M150</t>
  </si>
  <si>
    <t>5TH FL/ADM-KAREN 501</t>
  </si>
  <si>
    <t>RM501 - DM'S OFFICE</t>
  </si>
  <si>
    <t>1ST FLR RECEPTION</t>
  </si>
  <si>
    <t>4TH FL</t>
  </si>
  <si>
    <t>6TH Fl</t>
  </si>
  <si>
    <t>1st Floor</t>
  </si>
  <si>
    <t>2nd Floor</t>
  </si>
  <si>
    <t>3rd Floor</t>
  </si>
  <si>
    <t>4th Floor</t>
  </si>
  <si>
    <t>5th Floor</t>
  </si>
  <si>
    <t>6th Floor</t>
  </si>
  <si>
    <t>B167</t>
  </si>
  <si>
    <t>2ND FL HEALTH</t>
  </si>
  <si>
    <t>2ND FL HEALTHB0000268395</t>
  </si>
  <si>
    <t>41101-GF</t>
  </si>
  <si>
    <t>5TH FLOOR-</t>
  </si>
  <si>
    <t>IMMEDIATE RIGHT FROM ELEVATOR ENTRANCE</t>
  </si>
  <si>
    <t>5TH FLOOR- IVORY COPIER</t>
  </si>
  <si>
    <t>5TH CALL CENTER</t>
  </si>
  <si>
    <t>5TH FL HALL</t>
  </si>
  <si>
    <t>5TH FL ACROSS FROM THREE FINGER JACK</t>
  </si>
  <si>
    <t>5TH FL RECORDS ROOM</t>
  </si>
  <si>
    <t>5TH FL COPY ROOM</t>
  </si>
  <si>
    <t>5TH FLR HALLWAY REAR ELVATORS</t>
  </si>
  <si>
    <t>5TH FLOOR HALLWAY</t>
  </si>
  <si>
    <t>5TH FLOOR COPY RM</t>
  </si>
  <si>
    <t>41302-00-3002</t>
  </si>
  <si>
    <t>5TH FLOOR- COPIER 8</t>
  </si>
  <si>
    <t>41403-GF</t>
  </si>
  <si>
    <t>5TH CONFIDENTAL RECORDS</t>
  </si>
  <si>
    <t>5TH FLOOR CONFIDENTIAL RECORDS ROOM</t>
  </si>
  <si>
    <t>4MH04-12</t>
  </si>
  <si>
    <t>5TH FLOOR- COPIER 16</t>
  </si>
  <si>
    <t>ADSDIVADM201XIX</t>
  </si>
  <si>
    <t>5TH FLOOR NEAR CONSERVATOR</t>
  </si>
  <si>
    <t>6TH FLOOR- SHERRI</t>
  </si>
  <si>
    <t>1ST FLOOR- MEDICAL RECORDS</t>
  </si>
  <si>
    <t>1ST FL AGING</t>
  </si>
  <si>
    <t>ADSDIVPGGF</t>
  </si>
  <si>
    <t>5TH FLOOR</t>
  </si>
  <si>
    <t>CHSBS.FIN.CGF</t>
  </si>
  <si>
    <t>1ST FLR MAIL ROOM</t>
  </si>
  <si>
    <t>2ND FL LAST ROOM ON LEFT</t>
  </si>
  <si>
    <t>CHSBS.HR.CGF</t>
  </si>
  <si>
    <t>2ND LEFT TO HR LEFT AGAIN</t>
  </si>
  <si>
    <t>6TH FL</t>
  </si>
  <si>
    <t>6TH FLOOR- COPIER 10</t>
  </si>
  <si>
    <t>6TH FLOOR- CENTRAL RECORDS</t>
  </si>
  <si>
    <t>DD10 REG 157</t>
  </si>
  <si>
    <t>6TH FLOOR- REGION 1</t>
  </si>
  <si>
    <t>SCPCPS.CGF</t>
  </si>
  <si>
    <t>2ND FLOOR HALLWAY</t>
  </si>
  <si>
    <t>SCPSS.CGF</t>
  </si>
  <si>
    <t>2ND FL RIGHT</t>
  </si>
  <si>
    <t>B231</t>
  </si>
  <si>
    <t>3RD FLOOR STE 350 KITCHEN</t>
  </si>
  <si>
    <t>3RD FLOOR STE 350 BEHIND FRONT DESK</t>
  </si>
  <si>
    <t>43370-gf</t>
  </si>
  <si>
    <t>2ND FLOOR STE 270</t>
  </si>
  <si>
    <t>B232</t>
  </si>
  <si>
    <t>HR 2nd Floor</t>
  </si>
  <si>
    <t>B251</t>
  </si>
  <si>
    <t>Lower level health cntr</t>
  </si>
  <si>
    <t>B261</t>
  </si>
  <si>
    <t xml:space="preserve">County Health Office </t>
  </si>
  <si>
    <t>B274</t>
  </si>
  <si>
    <t>BDMC/PPM AREA</t>
  </si>
  <si>
    <t>B294</t>
  </si>
  <si>
    <t>HEALTH OFFICE</t>
  </si>
  <si>
    <t>B304</t>
  </si>
  <si>
    <t>Mid-County District Office</t>
  </si>
  <si>
    <t>UPSTAIRS</t>
  </si>
  <si>
    <t>Office Areas</t>
  </si>
  <si>
    <t>RM 102 (ADDING TWO MORE)</t>
  </si>
  <si>
    <t>DOWNSTAIRS</t>
  </si>
  <si>
    <t>B305</t>
  </si>
  <si>
    <t>Health Office</t>
  </si>
  <si>
    <t>B311</t>
  </si>
  <si>
    <t>2ND FLR CLERKS OFFICE</t>
  </si>
  <si>
    <t>2ND FLR DA OFFICE 2118</t>
  </si>
  <si>
    <t>DA OFFICE STE2102</t>
  </si>
  <si>
    <t>2ND FLR DA 2112</t>
  </si>
  <si>
    <t>DA OFFICE 2ND FLR</t>
  </si>
  <si>
    <t>HEALTH CENTER 1355</t>
  </si>
  <si>
    <t>1ST FLR 0YA</t>
  </si>
  <si>
    <t>1ST FLR OYA</t>
  </si>
  <si>
    <t>2ND FLR 2136</t>
  </si>
  <si>
    <t>MAIL RM 1102</t>
  </si>
  <si>
    <t>RM 2136</t>
  </si>
  <si>
    <t>STE 1101 CLOSET</t>
  </si>
  <si>
    <t>STE 1116</t>
  </si>
  <si>
    <t>HIGH SECURITY CONSOLE CHERRY</t>
  </si>
  <si>
    <t>STE 111</t>
  </si>
  <si>
    <t>STE 1081 INSIDE 1045</t>
  </si>
  <si>
    <t>STE1045</t>
  </si>
  <si>
    <t>STE 1001</t>
  </si>
  <si>
    <t>JAIL INTAKE</t>
  </si>
  <si>
    <t>DET ADMIN</t>
  </si>
  <si>
    <t>BACK OFFICE F1</t>
  </si>
  <si>
    <t>IN FROM OF ROOM E175</t>
  </si>
  <si>
    <t>2ND FLOOR CLERKS OFFICE</t>
  </si>
  <si>
    <t>B314</t>
  </si>
  <si>
    <t>MEDICAL</t>
  </si>
  <si>
    <t>MEDICAL COPY ROOM</t>
  </si>
  <si>
    <t>OUTSIDE OA ROOM</t>
  </si>
  <si>
    <t>MARIAS OFFICE</t>
  </si>
  <si>
    <t>B317</t>
  </si>
  <si>
    <t>TECHNICAL SERVIC 1ST FLR</t>
  </si>
  <si>
    <t>2ND FLR RM 233 MAIL RM</t>
  </si>
  <si>
    <t>B322</t>
  </si>
  <si>
    <t>NURSES STATION A</t>
  </si>
  <si>
    <t>NURSE STATION B</t>
  </si>
  <si>
    <t>RM B239</t>
  </si>
  <si>
    <t>A224</t>
  </si>
  <si>
    <t>B240 FMLY PRACTICE</t>
  </si>
  <si>
    <t>A250 LUNCH</t>
  </si>
  <si>
    <t>A242</t>
  </si>
  <si>
    <t>DENTAL</t>
  </si>
  <si>
    <t>B233</t>
  </si>
  <si>
    <t>B249</t>
  </si>
  <si>
    <t>B210 DR3524</t>
  </si>
  <si>
    <t>A210 DR CODE747</t>
  </si>
  <si>
    <t>A206</t>
  </si>
  <si>
    <t>2ND FLR LOBBY</t>
  </si>
  <si>
    <t>A145 DR CODE 235</t>
  </si>
  <si>
    <t>A120 DR CODE 1492</t>
  </si>
  <si>
    <t>B323</t>
  </si>
  <si>
    <t>A120 DR CODE 0541</t>
  </si>
  <si>
    <t>A109 FRST FLR</t>
  </si>
  <si>
    <t>PHARMACY KNOCK</t>
  </si>
  <si>
    <t>ADSDIVLTCNNEDXIX</t>
  </si>
  <si>
    <t>REPIPTION</t>
  </si>
  <si>
    <t>AGING BEHING FRONT DESK</t>
  </si>
  <si>
    <t>1ST FLOOR AGING IN BACK NE SIDE</t>
  </si>
  <si>
    <t>1ST FLOOE AGING IN BACK NE SIDE</t>
  </si>
  <si>
    <t>AGING AND DISABILTIES OFFICE</t>
  </si>
  <si>
    <t>B324</t>
  </si>
  <si>
    <t>STD CONSOLE</t>
  </si>
  <si>
    <t>MODULAR</t>
  </si>
  <si>
    <t xml:space="preserve">OFFICE </t>
  </si>
  <si>
    <t>OFFICE (I-84 TRANSFER)</t>
  </si>
  <si>
    <t>B325</t>
  </si>
  <si>
    <t>CARE TEAM</t>
  </si>
  <si>
    <t>BUSINESS OFF RIGHT</t>
  </si>
  <si>
    <t>BACK HALL</t>
  </si>
  <si>
    <t>STE 147 BACK HALL</t>
  </si>
  <si>
    <t>LAB</t>
  </si>
  <si>
    <t>RECEPTION</t>
  </si>
  <si>
    <t>NURSES STATION EXAM 1 THRU 5</t>
  </si>
  <si>
    <t>NURSES STATION 6 THRU 10</t>
  </si>
  <si>
    <t>NURSES STATION 12 THRU 16</t>
  </si>
  <si>
    <t>STE 142</t>
  </si>
  <si>
    <t>PHARMACY</t>
  </si>
  <si>
    <t>2nd Floor Occupied in 2019</t>
  </si>
  <si>
    <t>B327</t>
  </si>
  <si>
    <t>ADMIN OFFICE</t>
  </si>
  <si>
    <t>LICENSE</t>
  </si>
  <si>
    <t>PATROL</t>
  </si>
  <si>
    <t>SO SECTION</t>
  </si>
  <si>
    <t>B338</t>
  </si>
  <si>
    <t>NURSE STATION LEFT OF RECEPTION</t>
  </si>
  <si>
    <t>Nurses Station</t>
  </si>
  <si>
    <t>SCPS.CVB.CGF</t>
  </si>
  <si>
    <t>OFFICE ACROSS CONF RM</t>
  </si>
  <si>
    <t>B373</t>
  </si>
  <si>
    <t>ADSDIVLTCMCXIX</t>
  </si>
  <si>
    <t>B377</t>
  </si>
  <si>
    <t>CASE MGR WEST</t>
  </si>
  <si>
    <t>BUSINESS MGMT</t>
  </si>
  <si>
    <t>BUSINESS SERVICES</t>
  </si>
  <si>
    <t>ADS SERVICES</t>
  </si>
  <si>
    <t>ADULT PROTECTIVE SERVICES</t>
  </si>
  <si>
    <t>CM2 WEST</t>
  </si>
  <si>
    <t>1ST FLR CM2 WEST</t>
  </si>
  <si>
    <t>1ST FLR CM2 EAST</t>
  </si>
  <si>
    <t>10625 CHERRY PARK</t>
  </si>
  <si>
    <t>ADSDIVLTCTDXIX</t>
  </si>
  <si>
    <t>2ND FLR T AND D CENYER</t>
  </si>
  <si>
    <t>2ND FLR T AND D CENTER</t>
  </si>
  <si>
    <t>2ND FLR RECEP</t>
  </si>
  <si>
    <t>2ND FLR RECEPTION</t>
  </si>
  <si>
    <t>B378</t>
  </si>
  <si>
    <t>3rd FLR RECEPTION</t>
  </si>
  <si>
    <t>B383</t>
  </si>
  <si>
    <t>B387</t>
  </si>
  <si>
    <t>HEALTH ROOM</t>
  </si>
  <si>
    <t>B388</t>
  </si>
  <si>
    <t>HEALTH CENTER</t>
  </si>
  <si>
    <t>B397</t>
  </si>
  <si>
    <t>BEHIND FRONT DESK</t>
  </si>
  <si>
    <t>Professional Plaza 103</t>
  </si>
  <si>
    <t>FRONT OFFICES</t>
  </si>
  <si>
    <t>Professional Plaza 104</t>
  </si>
  <si>
    <t>EXAMS</t>
  </si>
  <si>
    <t>EXAM RMS</t>
  </si>
  <si>
    <t>B398</t>
  </si>
  <si>
    <t>BY ROOM 139</t>
  </si>
  <si>
    <t>RM 139 TEAM2</t>
  </si>
  <si>
    <t>RM148 TEAM1</t>
  </si>
  <si>
    <t>RM117 TEAM3</t>
  </si>
  <si>
    <t>LOWER LEVEL DENTAL</t>
  </si>
  <si>
    <t>B407</t>
  </si>
  <si>
    <t>BEHIND RECEPTION</t>
  </si>
  <si>
    <t>BACK COPY ROOM</t>
  </si>
  <si>
    <t>CONFERENCE ROOM</t>
  </si>
  <si>
    <t>B409</t>
  </si>
  <si>
    <t>LOWER LEVEL WEST SIDE COPY ROOM</t>
  </si>
  <si>
    <t>LOWER LEVEL WEST SIDE Z1</t>
  </si>
  <si>
    <t>LOWER LEVEL WEST</t>
  </si>
  <si>
    <t>ADSDIVLTCSEDXIX</t>
  </si>
  <si>
    <t>2ND FLOOR AD UNDER RECIPTION DESK</t>
  </si>
  <si>
    <t>2ND FLR WEST SIDE</t>
  </si>
  <si>
    <t>2ND FLR SW SIDE CTR CUBICLES</t>
  </si>
  <si>
    <t>2ND FLR WEST END</t>
  </si>
  <si>
    <t>2ND FLOOR STAFF ROOM COPY</t>
  </si>
  <si>
    <t>2ND FLOOR STAFF ROOM</t>
  </si>
  <si>
    <t>2ND FLOOR WEST SIDE</t>
  </si>
  <si>
    <t>B414</t>
  </si>
  <si>
    <t>Elections Building</t>
  </si>
  <si>
    <t>PURGE - SECURED AREA</t>
  </si>
  <si>
    <t>PURGE</t>
  </si>
  <si>
    <t>B420</t>
  </si>
  <si>
    <t>DENTAIL FRONT DESK</t>
  </si>
  <si>
    <t>DENTAL ROOM 180</t>
  </si>
  <si>
    <t>DENTAIL OFFICES VERY BACK</t>
  </si>
  <si>
    <t>OUTSIDE ROOM 164</t>
  </si>
  <si>
    <t>COPY ROOM ACROSS FROM ROOM 166</t>
  </si>
  <si>
    <t>ROOM 151</t>
  </si>
  <si>
    <t>ROOM 136</t>
  </si>
  <si>
    <t>TEAM ROOM 150</t>
  </si>
  <si>
    <t>BEHIND FRONT DESK RM 190</t>
  </si>
  <si>
    <t>43500-GF</t>
  </si>
  <si>
    <t>HIV</t>
  </si>
  <si>
    <t>NEW LEASE BASEMENT TBD</t>
  </si>
  <si>
    <t>TRANSF20</t>
  </si>
  <si>
    <t>B425</t>
  </si>
  <si>
    <t>HIGH SEC CONTAINER</t>
  </si>
  <si>
    <t>FINANCE PLANNIG RM DOWN STAIRS</t>
  </si>
  <si>
    <t>B429</t>
  </si>
  <si>
    <t>B430</t>
  </si>
  <si>
    <t>BEHIND DENTAIL FRONT DESK</t>
  </si>
  <si>
    <t>DENTAL OFFICE 179</t>
  </si>
  <si>
    <t>DENTAL OFFICE 181</t>
  </si>
  <si>
    <t>CLINC STATION B</t>
  </si>
  <si>
    <t>CLINC STATION A</t>
  </si>
  <si>
    <t>CLINIC STATION C</t>
  </si>
  <si>
    <t>B431</t>
  </si>
  <si>
    <t>Marshall High School</t>
  </si>
  <si>
    <t>B437</t>
  </si>
  <si>
    <t>WIC STE230</t>
  </si>
  <si>
    <t>CHILDHOOD SERVICES 220</t>
  </si>
  <si>
    <t>CHILDHOOD SERVICES 220 WEST END</t>
  </si>
  <si>
    <t>STE 210 BEHIND FRT CTR</t>
  </si>
  <si>
    <t>DENTAL STE210N</t>
  </si>
  <si>
    <t>DENTAL STE210C</t>
  </si>
  <si>
    <t>303 LEFT</t>
  </si>
  <si>
    <t>STE303 LEFT</t>
  </si>
  <si>
    <t>STE304 LEFT</t>
  </si>
  <si>
    <t>EAST NURSE STATION</t>
  </si>
  <si>
    <t>STE329</t>
  </si>
  <si>
    <t>WEST NURSE STATION</t>
  </si>
  <si>
    <t>WEST END NEAR NURSE STATION</t>
  </si>
  <si>
    <t>STE 381A</t>
  </si>
  <si>
    <t>STE381</t>
  </si>
  <si>
    <t>FRT. LD. CONSOLE</t>
  </si>
  <si>
    <t>STE381 MGR OFFICE</t>
  </si>
  <si>
    <t>ENTER 381 RIGHT TO 384</t>
  </si>
  <si>
    <t>AGING AND DIS STE 100 LEFT IN OFFICE</t>
  </si>
  <si>
    <t>STE 100 COPY RM 107F</t>
  </si>
  <si>
    <t>STE 100 OUTSIDE STE 107V</t>
  </si>
  <si>
    <t>STE 100 WEST END OF CUBICLES</t>
  </si>
  <si>
    <t>1ST FLR RM 100</t>
  </si>
  <si>
    <t>1ST FLR RM 100 RESPITE ROOM</t>
  </si>
  <si>
    <t>B439</t>
  </si>
  <si>
    <t>1ST FLOOR 1ST DOOR RIGHT DAS OFFICE</t>
  </si>
  <si>
    <t>LOWER LEVEL SCHOOL BASED ADMIN</t>
  </si>
  <si>
    <t>B441</t>
  </si>
  <si>
    <t>Nurse office</t>
  </si>
  <si>
    <t>B446</t>
  </si>
  <si>
    <t>MAIN OFFICE AREA</t>
  </si>
  <si>
    <t>44708-GF</t>
  </si>
  <si>
    <t>B448</t>
  </si>
  <si>
    <t>Health Space</t>
  </si>
  <si>
    <t>B455</t>
  </si>
  <si>
    <t>Med Tote (64GAL/240L0</t>
  </si>
  <si>
    <t>2ND FLOOR MENTAL HEALTH</t>
  </si>
  <si>
    <t>2ND FLOOR DIRECTORS OFFICE</t>
  </si>
  <si>
    <t>B461</t>
  </si>
  <si>
    <t>Lane Middle School</t>
  </si>
  <si>
    <t>Health Clinic</t>
  </si>
  <si>
    <t>B481</t>
  </si>
  <si>
    <t>BEHIND FRONT</t>
  </si>
  <si>
    <t>CONF</t>
  </si>
  <si>
    <t>B488</t>
  </si>
  <si>
    <t>State Courts</t>
  </si>
  <si>
    <t>3RD FLOOR PARK IN SECURE LOT ESCORTED</t>
  </si>
  <si>
    <t>B490</t>
  </si>
  <si>
    <t>Park in back by roll up door</t>
  </si>
  <si>
    <t>B503</t>
  </si>
  <si>
    <t>6TH FLOOR CHAIRS OFFICE COPY RM</t>
  </si>
  <si>
    <t>COUNTY ATTORNEYS- 5TH FLOOR</t>
  </si>
  <si>
    <t>COUNTY ATTORNEYS- 5TH FLR</t>
  </si>
  <si>
    <t>STE 250</t>
  </si>
  <si>
    <t>3RD FLOOR STE.350 COMMAND</t>
  </si>
  <si>
    <t>3RD FLOOR INTERNAL AFFAIRS</t>
  </si>
  <si>
    <t>3RD FLOOR STE. 350 ADMIN</t>
  </si>
  <si>
    <t>4TH FLOOR STE 400 COPY CENTER</t>
  </si>
  <si>
    <t>709000</t>
  </si>
  <si>
    <t>3RD FLOOR COPY CENTER STE. 350</t>
  </si>
  <si>
    <t>3RD FLOOR HUMAN RES. STE 350</t>
  </si>
  <si>
    <t>3RD FLOOR FISCAL ROOM STE 350</t>
  </si>
  <si>
    <t>3RD FLOOR STE 300</t>
  </si>
  <si>
    <t>3RD FLOOR STE 320 COPY CENTER</t>
  </si>
  <si>
    <t>DART</t>
  </si>
  <si>
    <t>B526</t>
  </si>
  <si>
    <t xml:space="preserve">RECORDS </t>
  </si>
  <si>
    <t>B601</t>
  </si>
  <si>
    <t>SHARED SPACE</t>
  </si>
  <si>
    <t>1ST FLR NEAR MAILROOM</t>
  </si>
  <si>
    <t>B602</t>
  </si>
  <si>
    <t>Staff Workroom</t>
  </si>
  <si>
    <t>Mini Console</t>
  </si>
  <si>
    <t>B603</t>
  </si>
  <si>
    <t>24IN DESK SIDE UNIT</t>
  </si>
  <si>
    <t>B605</t>
  </si>
  <si>
    <t>B606</t>
  </si>
  <si>
    <t>B607</t>
  </si>
  <si>
    <t>B609</t>
  </si>
  <si>
    <t>B611</t>
  </si>
  <si>
    <t>BACKROOM</t>
  </si>
  <si>
    <t>B612</t>
  </si>
  <si>
    <t>B614</t>
  </si>
  <si>
    <t>B615</t>
  </si>
  <si>
    <t>B618</t>
  </si>
  <si>
    <t>B619</t>
  </si>
  <si>
    <t>B621</t>
  </si>
  <si>
    <t>B622</t>
  </si>
  <si>
    <t>B623</t>
  </si>
  <si>
    <t>B625</t>
  </si>
  <si>
    <t>B628</t>
  </si>
  <si>
    <t>B629</t>
  </si>
  <si>
    <t>Allocations by Square Foot</t>
  </si>
  <si>
    <t xml:space="preserve">Operations </t>
  </si>
  <si>
    <t>FY17</t>
  </si>
  <si>
    <t>FY18</t>
  </si>
  <si>
    <t>FY19</t>
  </si>
  <si>
    <t>FPM/Vacant</t>
  </si>
  <si>
    <t>Capital Fee</t>
  </si>
  <si>
    <t>Department Lease Revenue</t>
  </si>
  <si>
    <t>Building #</t>
  </si>
  <si>
    <t>External Client</t>
  </si>
  <si>
    <t>IRCO</t>
  </si>
  <si>
    <t>Meals on Wheels</t>
  </si>
  <si>
    <t>NWRPCA</t>
  </si>
  <si>
    <t>Impact NW</t>
  </si>
  <si>
    <r>
      <rPr>
        <b/>
        <sz val="11"/>
        <color rgb="FF222222"/>
        <rFont val="Calibri"/>
        <family val="2"/>
        <scheme val="minor"/>
      </rPr>
      <t>Extenal Lease Recovery</t>
    </r>
    <r>
      <rPr>
        <sz val="11"/>
        <color rgb="FF222222"/>
        <rFont val="Calibri"/>
        <family val="2"/>
        <scheme val="minor"/>
      </rPr>
      <t xml:space="preserve">
In the prior years, the net amount of under/over recovered external client leases were included in FPM operations.  For FY 2019 these leases are included in the model recovering O&amp;M, Capital, vacant and FPM spaces, utilities, debt service, lease, etc., where applicable; any under/over recovered amount is allocated throughout the County Departments similar to vacant space with the exception of LIB, Vac, FPM, etc.
</t>
    </r>
    <r>
      <rPr>
        <b/>
        <sz val="11"/>
        <color rgb="FF222222"/>
        <rFont val="Calibri"/>
        <family val="2"/>
        <scheme val="minor"/>
      </rPr>
      <t>Lease Admin</t>
    </r>
    <r>
      <rPr>
        <sz val="11"/>
        <color rgb="FF222222"/>
        <rFont val="Calibri"/>
        <family val="2"/>
        <scheme val="minor"/>
      </rPr>
      <t xml:space="preserve">
The FY2019 budget has lease admin being allocated to all lease space as well as sub-lease and zero-dollar lease (i.e., high school clinics, etc).
</t>
    </r>
  </si>
  <si>
    <r>
      <t>Enhanced Other</t>
    </r>
    <r>
      <rPr>
        <sz val="11"/>
        <color rgb="FF222222"/>
        <rFont val="Calibri"/>
        <family val="2"/>
        <scheme val="minor"/>
      </rPr>
      <t xml:space="preserve">
Enhanced Other on the Department Summaries tab includes the charge for the skybridge between the Multnomah Building and the Garage, garden plot at the Multnomah Building East, and MCSO storage container.
</t>
    </r>
  </si>
  <si>
    <r>
      <rPr>
        <b/>
        <sz val="11"/>
        <color theme="1"/>
        <rFont val="Calibri"/>
        <family val="2"/>
        <scheme val="minor"/>
      </rPr>
      <t xml:space="preserve">Building Detail
• </t>
    </r>
    <r>
      <rPr>
        <sz val="11"/>
        <color theme="1"/>
        <rFont val="Calibri"/>
        <family val="2"/>
        <scheme val="minor"/>
      </rPr>
      <t xml:space="preserve">Only includes charges that can tie to a  space driver, not including Shredding, Parking, and storage container.
• Square footage and Internal Service charges by department, occupant, cost object, building, floor, and space type.
• A "Months to be Occupied" figure that is factored into charges and reflects how long the department plans to occupy the space. 
</t>
    </r>
  </si>
  <si>
    <r>
      <t xml:space="preserve">Service Request
</t>
    </r>
    <r>
      <rPr>
        <sz val="11"/>
        <color rgb="FF222222"/>
        <rFont val="Calibri"/>
        <family val="2"/>
        <scheme val="minor"/>
      </rPr>
      <t>The past 5 year service request information is provided in a separate file.</t>
    </r>
  </si>
  <si>
    <t>Bldg #</t>
  </si>
  <si>
    <t>Svc Desc</t>
  </si>
  <si>
    <t>Svc Charge $</t>
  </si>
  <si>
    <t>Easement</t>
  </si>
  <si>
    <t>Health Garden Plot</t>
  </si>
  <si>
    <t>MCSO storage container</t>
  </si>
  <si>
    <t>Enhanced Other</t>
  </si>
  <si>
    <t>Please contact Facilities and Property Management with any lease revenue question.</t>
  </si>
  <si>
    <r>
      <rPr>
        <b/>
        <sz val="11"/>
        <color theme="1"/>
        <rFont val="Calibri"/>
        <family val="2"/>
        <scheme val="minor"/>
      </rPr>
      <t>Other Charges</t>
    </r>
    <r>
      <rPr>
        <sz val="11"/>
        <color theme="1"/>
        <rFont val="Calibri"/>
        <family val="2"/>
        <scheme val="minor"/>
      </rPr>
      <t xml:space="preserve">
• Leased parking space charges based on planned annual leases.
• Multnomah Building Garage charges based on most recent available billing information, an assumed 12 months at $75/month per space.  An update to the monthly rate may be provided in December or January.  
• Shredding costs estimated by bin, based on most recent available billing information and estimated inflationary increases.
• Enhanced Other charges.</t>
    </r>
  </si>
  <si>
    <r>
      <t>Department Summaries</t>
    </r>
    <r>
      <rPr>
        <sz val="11"/>
        <color theme="1"/>
        <rFont val="Calibri"/>
        <family val="2"/>
        <scheme val="minor"/>
      </rPr>
      <t xml:space="preserve">
• Total figures that departments should budget for FPM internal services in FY 2019 under Cost Element 60430 broken out into Operations, Lease, Debt, Utilities, Enhanced Services, Capital and External Lease Recovery. 
</t>
    </r>
    <r>
      <rPr>
        <sz val="11"/>
        <color theme="1"/>
        <rFont val="Calibri"/>
        <family val="2"/>
        <scheme val="minor"/>
      </rPr>
      <t xml:space="preserve">
• FY 2018 adopted figures for comparison.</t>
    </r>
  </si>
  <si>
    <t>For reference only</t>
  </si>
  <si>
    <t>Clinic (CL)</t>
  </si>
  <si>
    <t>Detention Center (DC)</t>
  </si>
  <si>
    <t>General Use (GU)</t>
  </si>
  <si>
    <t>Library (LI)</t>
  </si>
  <si>
    <t>Shop (SH)</t>
  </si>
  <si>
    <t>Warehouse (WH)</t>
  </si>
  <si>
    <t>FPM Space</t>
  </si>
  <si>
    <t>Vacant Space</t>
  </si>
  <si>
    <t>All Capital Funds</t>
  </si>
  <si>
    <t xml:space="preserve">Cost Object
</t>
  </si>
  <si>
    <t>Pro-Rated Square Footage for Allocation</t>
  </si>
  <si>
    <t>Charge Building  O&amp;M?</t>
  </si>
  <si>
    <t xml:space="preserve">Operations
$ </t>
  </si>
  <si>
    <t>Debt
$</t>
  </si>
  <si>
    <t>Utilities
$</t>
  </si>
  <si>
    <t>Lease
$</t>
  </si>
  <si>
    <t>Enhanced -  Janitorial Svcs &amp; Supplies - PHC
$</t>
  </si>
  <si>
    <t xml:space="preserve"> Enhanced - Security - DePaul
$</t>
  </si>
  <si>
    <t xml:space="preserve"> Enhanced - Other
$</t>
  </si>
  <si>
    <t>Enhanced
$</t>
  </si>
  <si>
    <t>Fund 3505
 $</t>
  </si>
  <si>
    <t>CIP
$</t>
  </si>
  <si>
    <t>AP
 $</t>
  </si>
  <si>
    <t>LIB
 $</t>
  </si>
  <si>
    <t>Capital Funds 
$</t>
  </si>
  <si>
    <t/>
  </si>
  <si>
    <t>N</t>
  </si>
  <si>
    <t>Y</t>
  </si>
  <si>
    <t>CIP</t>
  </si>
  <si>
    <t>L-145</t>
  </si>
  <si>
    <t>L-144</t>
  </si>
  <si>
    <t>L-125</t>
  </si>
  <si>
    <t>R-32</t>
  </si>
  <si>
    <t>R-31C</t>
  </si>
  <si>
    <t>R-72</t>
  </si>
  <si>
    <t>AP</t>
  </si>
  <si>
    <t>L-106</t>
  </si>
  <si>
    <t>L-139</t>
  </si>
  <si>
    <t>L-138</t>
  </si>
  <si>
    <t>L-132</t>
  </si>
  <si>
    <t>L-126</t>
  </si>
  <si>
    <t>L-128</t>
  </si>
  <si>
    <t>L-92</t>
  </si>
  <si>
    <t>L-95</t>
  </si>
  <si>
    <t>R-61</t>
  </si>
  <si>
    <t>R-15</t>
  </si>
  <si>
    <t>R-10</t>
  </si>
  <si>
    <t>L-141</t>
  </si>
  <si>
    <t>L-88</t>
  </si>
  <si>
    <t>L-89</t>
  </si>
  <si>
    <t>L-61</t>
  </si>
  <si>
    <t>L-119</t>
  </si>
  <si>
    <t>L-112</t>
  </si>
  <si>
    <t>R-22</t>
  </si>
  <si>
    <t>L-114</t>
  </si>
  <si>
    <t>L-120</t>
  </si>
  <si>
    <t>L-04</t>
  </si>
  <si>
    <t>R-87-59</t>
  </si>
  <si>
    <t>R-28E</t>
  </si>
  <si>
    <t>R-28D</t>
  </si>
  <si>
    <t>R-28B</t>
  </si>
  <si>
    <t>R-28F</t>
  </si>
  <si>
    <t>R-04E</t>
  </si>
  <si>
    <t>R-01B&amp;F</t>
  </si>
  <si>
    <t>R-04A</t>
  </si>
  <si>
    <t>L-93</t>
  </si>
  <si>
    <t>L-117</t>
  </si>
  <si>
    <t>R-79</t>
  </si>
  <si>
    <t>R-71</t>
  </si>
  <si>
    <t>L--133</t>
  </si>
  <si>
    <t>L-131</t>
  </si>
  <si>
    <t>L-135</t>
  </si>
  <si>
    <t>L-137</t>
  </si>
  <si>
    <t>L-134</t>
  </si>
  <si>
    <t>L-02</t>
  </si>
  <si>
    <t>L-39</t>
  </si>
  <si>
    <t>L-64</t>
  </si>
  <si>
    <t>L-43</t>
  </si>
  <si>
    <t>L-113</t>
  </si>
  <si>
    <t>L-115</t>
  </si>
  <si>
    <t>L-142A</t>
  </si>
  <si>
    <t>L-142B</t>
  </si>
  <si>
    <t>L-143</t>
  </si>
  <si>
    <t>Total Space Charges before External Lease Differentiation Recovered</t>
  </si>
  <si>
    <t>External Lease Under (Over) Recovered Reallocate</t>
  </si>
  <si>
    <t>Total Space Charges</t>
  </si>
  <si>
    <t>Rocky Butte</t>
  </si>
  <si>
    <t>SH</t>
  </si>
  <si>
    <t>78-60</t>
  </si>
  <si>
    <t>DCA-Facilities-Electronic Services</t>
  </si>
  <si>
    <t>Biddle Butte</t>
  </si>
  <si>
    <t>60-52</t>
  </si>
  <si>
    <t>MCSO-Enforcement-Administration</t>
  </si>
  <si>
    <t>DC</t>
  </si>
  <si>
    <t>ND-State Mandated Expenses</t>
  </si>
  <si>
    <t>GU</t>
  </si>
  <si>
    <t>60-71</t>
  </si>
  <si>
    <t>MCSO-Corrections-Court/Fac Sec Admin</t>
  </si>
  <si>
    <t>50-22</t>
  </si>
  <si>
    <t>DCJ-ASD-Asessmt &amp; Referral Ctr</t>
  </si>
  <si>
    <t>CJJSD.1516.FCS</t>
  </si>
  <si>
    <t>50-20</t>
  </si>
  <si>
    <t>DCJ Fam Court Svcs -1516</t>
  </si>
  <si>
    <t>15-00</t>
  </si>
  <si>
    <t>DA-General Support Services</t>
  </si>
  <si>
    <t>WH</t>
  </si>
  <si>
    <t>78-501</t>
  </si>
  <si>
    <t>DCA Facilities Building Fund 3505</t>
  </si>
  <si>
    <t>B</t>
  </si>
  <si>
    <t>78-701</t>
  </si>
  <si>
    <t>DCA IT Office of the CIO</t>
  </si>
  <si>
    <t>Portland Building</t>
  </si>
  <si>
    <t>n/a</t>
  </si>
  <si>
    <t>15-30</t>
  </si>
  <si>
    <t>Support Enforcement /F-S</t>
  </si>
  <si>
    <t>DA SED.GF</t>
  </si>
  <si>
    <t>Support Enforcement cash transfer</t>
  </si>
  <si>
    <t>IGA</t>
  </si>
  <si>
    <t>City of Ptld</t>
  </si>
  <si>
    <t>Jason Lee</t>
  </si>
  <si>
    <t>60-43</t>
  </si>
  <si>
    <t>MCSO-Corrections-MCDC</t>
  </si>
  <si>
    <t>40-90</t>
  </si>
  <si>
    <t>HD-BQ-Distribution Cost Center</t>
  </si>
  <si>
    <t>Vac</t>
  </si>
  <si>
    <t>DCA-Facilities-Vacant Space</t>
  </si>
  <si>
    <t>15-20</t>
  </si>
  <si>
    <t>DA-Misdmnr Ct-Trial Unit-Intake</t>
  </si>
  <si>
    <t>50-17</t>
  </si>
  <si>
    <t>DCJ-ASD Pretrial Supervision Program1000</t>
  </si>
  <si>
    <t>CL</t>
  </si>
  <si>
    <t>5M</t>
  </si>
  <si>
    <t>6M</t>
  </si>
  <si>
    <t>7M</t>
  </si>
  <si>
    <t>8M</t>
  </si>
  <si>
    <t>10M</t>
  </si>
  <si>
    <t>L1</t>
  </si>
  <si>
    <t>L2</t>
  </si>
  <si>
    <t>State Office Building</t>
  </si>
  <si>
    <t>North Williams Center (Albertina Kerr)</t>
  </si>
  <si>
    <t>78-502</t>
  </si>
  <si>
    <t>North Williams Center Annex</t>
  </si>
  <si>
    <t>Ext Out</t>
  </si>
  <si>
    <t>Gladys McCoy Building (Old)</t>
  </si>
  <si>
    <t>Point West Credit Union</t>
  </si>
  <si>
    <t>Emergency Mgmt-General Fund</t>
  </si>
  <si>
    <t>Mead Building</t>
  </si>
  <si>
    <t>Klein Jewelers</t>
  </si>
  <si>
    <t>Chase Bank</t>
  </si>
  <si>
    <t>50-33</t>
  </si>
  <si>
    <t>DCJ-ASD Mead Bldg 1000</t>
  </si>
  <si>
    <t>1M</t>
  </si>
  <si>
    <t>72-810</t>
  </si>
  <si>
    <t>DCM-Finance&amp;Risk-Empl Wellness</t>
  </si>
  <si>
    <t>30-80</t>
  </si>
  <si>
    <t>Adult Protective Svcs NON-MDT - XIX</t>
  </si>
  <si>
    <t>30-55</t>
  </si>
  <si>
    <t>LTC West District XIX</t>
  </si>
  <si>
    <t>ADSDIVVSDVA</t>
  </si>
  <si>
    <t>30-45</t>
  </si>
  <si>
    <t>ADS-Veteran Services</t>
  </si>
  <si>
    <t>CHSDIVBLDG167</t>
  </si>
  <si>
    <t>26-10</t>
  </si>
  <si>
    <t>Dept of County Human Svc Facilities</t>
  </si>
  <si>
    <t>CHSDO.MIL.CGF</t>
  </si>
  <si>
    <t>DCHS Dir Office - Mult Idea Lab CGF</t>
  </si>
  <si>
    <t>JOHS.AD.PHB.EXT.GF</t>
  </si>
  <si>
    <t>10-55</t>
  </si>
  <si>
    <t>JOHS Admin - PHB Existing City General F</t>
  </si>
  <si>
    <t>SCPCSDIVBLDG167</t>
  </si>
  <si>
    <t>22-30</t>
  </si>
  <si>
    <t>DCHS Dir Office - Indirect Fund 1000</t>
  </si>
  <si>
    <t>Community Services Facilities</t>
  </si>
  <si>
    <t>22-20</t>
  </si>
  <si>
    <t>SUN Division Facilities</t>
  </si>
  <si>
    <t>ADSDIVBLDG167</t>
  </si>
  <si>
    <t>Lincoln Bldg To Be Allocated</t>
  </si>
  <si>
    <t>26-00</t>
  </si>
  <si>
    <t>30-75</t>
  </si>
  <si>
    <t>DD10DIVBLDG167</t>
  </si>
  <si>
    <t>20-50</t>
  </si>
  <si>
    <t>DD10 ADMIN SMHG LOCAL ADMIN</t>
  </si>
  <si>
    <t>Developmental Disabilities Facilities</t>
  </si>
  <si>
    <t>Lincoln Building</t>
  </si>
  <si>
    <t>SCPCESRR.MISC</t>
  </si>
  <si>
    <t>22-10</t>
  </si>
  <si>
    <t>CS Energy Svc WX Misc Reimb</t>
  </si>
  <si>
    <t>MCCCH</t>
  </si>
  <si>
    <t>Jefferson Station</t>
  </si>
  <si>
    <t>80-35</t>
  </si>
  <si>
    <t>Library-Facilities &amp; Material Movement</t>
  </si>
  <si>
    <t>James Hawthorne Apartments</t>
  </si>
  <si>
    <t>Robert W Blanchard Parking Shed</t>
  </si>
  <si>
    <t>Robert W Blanchard Maintenance Building 1</t>
  </si>
  <si>
    <t>Blanchard Fleet Shops</t>
  </si>
  <si>
    <t>DCA Distribution Services</t>
  </si>
  <si>
    <t>DCA Motor Pool</t>
  </si>
  <si>
    <t>Robert W Blanchard Maintenance Building 2</t>
  </si>
  <si>
    <t>Willamette Center</t>
  </si>
  <si>
    <t>JOHS.SOS.EX.PDX.NEW.GF</t>
  </si>
  <si>
    <t>JOHS SOS EX - PDX New City General Fund</t>
  </si>
  <si>
    <t>DCJ East County - North</t>
  </si>
  <si>
    <t>50-15</t>
  </si>
  <si>
    <t>DCJ-ASD-EAST-NBldg</t>
  </si>
  <si>
    <t>DCJ East County - South</t>
  </si>
  <si>
    <t>DCJ-ASD-EAST-SBldg</t>
  </si>
  <si>
    <t>Vector Control Parking Shed</t>
  </si>
  <si>
    <t>Vector Control Modular Office</t>
  </si>
  <si>
    <t>Mid-County District Office - Annex</t>
  </si>
  <si>
    <t>DCJ-ASD Mid County</t>
  </si>
  <si>
    <t>Madison High School</t>
  </si>
  <si>
    <t>River Patrol Columbia</t>
  </si>
  <si>
    <t>60-55</t>
  </si>
  <si>
    <t>MCSO-Enforcement-River Patrol</t>
  </si>
  <si>
    <t>River Patrol Chinook Landing</t>
  </si>
  <si>
    <t>50-56</t>
  </si>
  <si>
    <t>DCJ-JSD Cust Svcs Detention CustUn</t>
  </si>
  <si>
    <t>DCJ-JSD Custody Gym</t>
  </si>
  <si>
    <t>50-57</t>
  </si>
  <si>
    <t>DCJ-JSD Nutrition Services</t>
  </si>
  <si>
    <t>50-66</t>
  </si>
  <si>
    <t>DCJ-JSD BRS Assmt &amp; Eval (Epod)</t>
  </si>
  <si>
    <t>50-71</t>
  </si>
  <si>
    <t>DCJ-JSD Juvenile Support Svcs 1000</t>
  </si>
  <si>
    <t>External</t>
  </si>
  <si>
    <t>St of Oregon Oregon Youth Authority</t>
  </si>
  <si>
    <t>DHS/FIT</t>
  </si>
  <si>
    <t>DA-Family Jstc-Juvenile Trial</t>
  </si>
  <si>
    <t>CASA</t>
  </si>
  <si>
    <t>Vector Control</t>
  </si>
  <si>
    <t>Hansen Building</t>
  </si>
  <si>
    <t>60-37</t>
  </si>
  <si>
    <t>MCSO-BS-Logistics</t>
  </si>
  <si>
    <t>60-63</t>
  </si>
  <si>
    <t>MCSO-Corrections-MCIJ</t>
  </si>
  <si>
    <t>2M</t>
  </si>
  <si>
    <t>Hansen Station</t>
  </si>
  <si>
    <t>DCA Fleet Services</t>
  </si>
  <si>
    <t>Hansen Building C</t>
  </si>
  <si>
    <t>Hansen Building B</t>
  </si>
  <si>
    <t>60-53</t>
  </si>
  <si>
    <t>MCSO-Enforcement-Operations Admin</t>
  </si>
  <si>
    <t>Multnomah County Inverness Jail Laundry</t>
  </si>
  <si>
    <t>60-25</t>
  </si>
  <si>
    <t>MCSO-BS-Property/Laundry</t>
  </si>
  <si>
    <t>Multnomah County Inverness Jail Storage</t>
  </si>
  <si>
    <t>ADSDIVBLDG322</t>
  </si>
  <si>
    <t>Meals On Wheels</t>
  </si>
  <si>
    <t>Walnut Park Bldg To Be Allocated</t>
  </si>
  <si>
    <t>91-30</t>
  </si>
  <si>
    <t>DCS-Animal Control-Shelter Op 1000</t>
  </si>
  <si>
    <t>Subway</t>
  </si>
  <si>
    <t>60-54</t>
  </si>
  <si>
    <t>MCSO-Enforcement-Special Invest</t>
  </si>
  <si>
    <t>MCSO-Enforcement-Civil Process</t>
  </si>
  <si>
    <t>60-36</t>
  </si>
  <si>
    <t>MCSO-BS-CJIS</t>
  </si>
  <si>
    <t>MCSO-E-Enforcement Records</t>
  </si>
  <si>
    <t>MCSO-E-Alarm Ordinance</t>
  </si>
  <si>
    <t>MCSO-E-Concealed Handgun</t>
  </si>
  <si>
    <t>SCPSP.CVB.CGF</t>
  </si>
  <si>
    <t>MA System of Care Bienestar CGF</t>
  </si>
  <si>
    <t>East Portland Community Center</t>
  </si>
  <si>
    <t>Jeanne Rivers Building</t>
  </si>
  <si>
    <t>Animal Services Pole Barn</t>
  </si>
  <si>
    <t>ADSDIVBLDG377</t>
  </si>
  <si>
    <t>IRCO (Cherry Blossom)</t>
  </si>
  <si>
    <t>DHS-Aging &amp; Disability Services Admin</t>
  </si>
  <si>
    <t>Hansen Building A</t>
  </si>
  <si>
    <t>Hansen Building D</t>
  </si>
  <si>
    <t>Animal Services Modular Office</t>
  </si>
  <si>
    <t>DCJ-ASD Gresham (MTGR) 1000</t>
  </si>
  <si>
    <t>ADSDIVBLDG409</t>
  </si>
  <si>
    <t>Portland Impact</t>
  </si>
  <si>
    <t>Tabor Square Bldg To Be Allocated</t>
  </si>
  <si>
    <t>Duniway-Lovejoy Elections Building</t>
  </si>
  <si>
    <t>91-40</t>
  </si>
  <si>
    <t>DCS-Elections-Admin</t>
  </si>
  <si>
    <t>Vance Crusher Road Shop</t>
  </si>
  <si>
    <t>91-54</t>
  </si>
  <si>
    <t>DCS-LUT-Road Svc Road Maintenance 1501</t>
  </si>
  <si>
    <t>City of Gresham</t>
  </si>
  <si>
    <t>DCA Records</t>
  </si>
  <si>
    <t>91-51</t>
  </si>
  <si>
    <t>DCS-Transport Div-Management&amp;Admin</t>
  </si>
  <si>
    <t>DBCS-Mid County Service District</t>
  </si>
  <si>
    <t>17-10</t>
  </si>
  <si>
    <t>91-00</t>
  </si>
  <si>
    <t>DCS-Business Services 1000</t>
  </si>
  <si>
    <t>91-53</t>
  </si>
  <si>
    <t>DCS-LUT-Road Svc Engineering &amp; Oper 1501</t>
  </si>
  <si>
    <t>DCS-LUT-Road Svc Water Quality 1501</t>
  </si>
  <si>
    <t>DCS-LUT-Road Svc Asset Management 1501</t>
  </si>
  <si>
    <t>91-56</t>
  </si>
  <si>
    <t>DCS-TransDiv-WRBr-SauvieIsland-OTIA</t>
  </si>
  <si>
    <t>60-81</t>
  </si>
  <si>
    <t>MCSO-Corrections-Transport</t>
  </si>
  <si>
    <t>78-704</t>
  </si>
  <si>
    <t>DCA IT Application Management</t>
  </si>
  <si>
    <t>91-57</t>
  </si>
  <si>
    <t>Land Use Planning Division 1000</t>
  </si>
  <si>
    <t>91-52</t>
  </si>
  <si>
    <t>DCS-Transp Div-Publ &amp; Corner Program</t>
  </si>
  <si>
    <t>91-50</t>
  </si>
  <si>
    <t>DCS-Yeon Basement Parking</t>
  </si>
  <si>
    <t>COMOUTACT</t>
  </si>
  <si>
    <t>Apartment Cat Trap</t>
  </si>
  <si>
    <t>Skyline Road Shop</t>
  </si>
  <si>
    <t>Springdale Road Shop</t>
  </si>
  <si>
    <t>LTC East District XIX</t>
  </si>
  <si>
    <t>DA-Family Jstc-MDT 1000</t>
  </si>
  <si>
    <t>St. of Oregon Dept. of Human Srvs</t>
  </si>
  <si>
    <t>SCP.DV.DVERT.CGF</t>
  </si>
  <si>
    <t>DV Enhanced Response Team - CGF</t>
  </si>
  <si>
    <t>91-55</t>
  </si>
  <si>
    <t>DCS-Transportation Div-Bridge Maint</t>
  </si>
  <si>
    <t>DCS-TransDiv-Willamette RiverBrEngineer</t>
  </si>
  <si>
    <t>St Francis Dining Hall</t>
  </si>
  <si>
    <t>Head Start</t>
  </si>
  <si>
    <t>50-13</t>
  </si>
  <si>
    <t>DCJ-ASD-Safety Frst Supv Parenting</t>
  </si>
  <si>
    <t>ND-Office of Diversity and Equity</t>
  </si>
  <si>
    <t>Gateway Childrens Center Residential Building</t>
  </si>
  <si>
    <t>all</t>
  </si>
  <si>
    <t>10-02</t>
  </si>
  <si>
    <t>ND-Wapato Facilities Charges</t>
  </si>
  <si>
    <t>72-104</t>
  </si>
  <si>
    <t>DCM-Acct&amp;Risk Mgmt Admin</t>
  </si>
  <si>
    <t>901000 + 901001</t>
  </si>
  <si>
    <t>DCS-Land Use Transportation Admin-1000</t>
  </si>
  <si>
    <t>DCS-Animal Control - Div Mgmt 1000</t>
  </si>
  <si>
    <t>DCS-Director 1000</t>
  </si>
  <si>
    <t>Springdale Road Shop Storage</t>
  </si>
  <si>
    <t>Skyline Road Shop Garage</t>
  </si>
  <si>
    <t>Vance Crusher Storage Building</t>
  </si>
  <si>
    <t>Vance Crusher Pump House</t>
  </si>
  <si>
    <t>Springdale Road Shop Shed</t>
  </si>
  <si>
    <t>Skyline Road Shop Pump House</t>
  </si>
  <si>
    <t>Skyline Road Shop Shed</t>
  </si>
  <si>
    <t>DCJ-ASD-Domestc Violence 1000</t>
  </si>
  <si>
    <t>72-101</t>
  </si>
  <si>
    <t>DCM-Finance&amp;RiskMgmt-CFO</t>
  </si>
  <si>
    <t>DA-Misdmnr Ct-Trial Unit</t>
  </si>
  <si>
    <t>60-10</t>
  </si>
  <si>
    <t>MCSO-E-Enforcement-Training</t>
  </si>
  <si>
    <t>MCSO-BS-Equipment</t>
  </si>
  <si>
    <t>Yeon Gas Station</t>
  </si>
  <si>
    <t>Yeon Car Wash</t>
  </si>
  <si>
    <t>River Patrol Columbia Boathouse 1</t>
  </si>
  <si>
    <t>River Patrol Columbia Boathouse 2</t>
  </si>
  <si>
    <t>River Patrol Columbia Boathouse 3</t>
  </si>
  <si>
    <t>River Patrol Willamette Boathouse</t>
  </si>
  <si>
    <t>River Patrol Chinook Landing Boathouse</t>
  </si>
  <si>
    <t>River Patrol Chinook Landing Garage</t>
  </si>
  <si>
    <t>River Patrol Columbia Boathouse 4</t>
  </si>
  <si>
    <t>ND-Citizen Involvement</t>
  </si>
  <si>
    <t>10-00</t>
  </si>
  <si>
    <t>ND-Centralized Board Room Expenses</t>
  </si>
  <si>
    <t>VOYA</t>
  </si>
  <si>
    <t>72-301</t>
  </si>
  <si>
    <t>DCM-A&amp;T-Tax Coll&amp; RecMgmtAdmin</t>
  </si>
  <si>
    <t>DCJ-ASD Forensics 1000</t>
  </si>
  <si>
    <t>50-97</t>
  </si>
  <si>
    <t>DCJ-Business Services 1000</t>
  </si>
  <si>
    <t>72-010</t>
  </si>
  <si>
    <t>DCM- Business Services</t>
  </si>
  <si>
    <t>60-00</t>
  </si>
  <si>
    <t>MCSO-Executive-Executive Office</t>
  </si>
  <si>
    <t>MCSO-BS-Human Resources</t>
  </si>
  <si>
    <t>60-35</t>
  </si>
  <si>
    <t>MCSO-BS-Payroll</t>
  </si>
  <si>
    <t>MCSO-Undersheriff-Internal Affairs 1000</t>
  </si>
  <si>
    <t>MCSO-Prof Stnds-Inspections</t>
  </si>
  <si>
    <t>60-22</t>
  </si>
  <si>
    <t>MCSO-Support-Support Admin 1000</t>
  </si>
  <si>
    <t>MCSO-Bus Srvs-Backgrounds</t>
  </si>
  <si>
    <t>60-32</t>
  </si>
  <si>
    <t>MCSO-Corrections-Admininstration</t>
  </si>
  <si>
    <t>MCSO-Enforcement-Detectives</t>
  </si>
  <si>
    <t>MCSO-BS-RAU</t>
  </si>
  <si>
    <t>MCSO-BS-Fiscal</t>
  </si>
  <si>
    <t>72-803</t>
  </si>
  <si>
    <t>DCM HR Labor Relations Risk</t>
  </si>
  <si>
    <t>72-801</t>
  </si>
  <si>
    <t>DCM-HR Personnel</t>
  </si>
  <si>
    <t>72-103</t>
  </si>
  <si>
    <t>DCM-Finance&amp;Risk- Comp &amp; Benefits</t>
  </si>
  <si>
    <t>AFSCME Local 88</t>
  </si>
  <si>
    <t>78-30</t>
  </si>
  <si>
    <t>DCA Finance Hub</t>
  </si>
  <si>
    <t>78-40</t>
  </si>
  <si>
    <t>DCA-Department HR</t>
  </si>
  <si>
    <t>78-10</t>
  </si>
  <si>
    <t>DCA Budget, Rates, and Capital</t>
  </si>
  <si>
    <t>78-20</t>
  </si>
  <si>
    <t>DCA Contracts &amp; Strategic Sourcing</t>
  </si>
  <si>
    <t>DCA Strategic Sourcing Countywide</t>
  </si>
  <si>
    <t>78-00</t>
  </si>
  <si>
    <t>DCA Director Office</t>
  </si>
  <si>
    <t>ND-County Attorney</t>
  </si>
  <si>
    <t>72-20</t>
  </si>
  <si>
    <t>DCM-Budget</t>
  </si>
  <si>
    <t>72-016</t>
  </si>
  <si>
    <t>DCM Long-Range Capital Planning</t>
  </si>
  <si>
    <t>BCC Internal Services</t>
  </si>
  <si>
    <t>ND-Chair's Office</t>
  </si>
  <si>
    <t>ND-County Auditor</t>
  </si>
  <si>
    <t>Government Relations Office</t>
  </si>
  <si>
    <t>ND-Public Affairs Office</t>
  </si>
  <si>
    <t>DCM-Director's Office</t>
  </si>
  <si>
    <t>ND-Sustainability Program</t>
  </si>
  <si>
    <t>LPSCC.SB1145</t>
  </si>
  <si>
    <t>LPSCC SB 1145</t>
  </si>
  <si>
    <t>72-805</t>
  </si>
  <si>
    <t>DCM-HR County Training</t>
  </si>
  <si>
    <t>Multnomah Building Garage</t>
  </si>
  <si>
    <t>Multnomah County Inverness Jail Work Crew Shed</t>
  </si>
  <si>
    <t>60-73</t>
  </si>
  <si>
    <t>MCSO-Corrections-Workcrew</t>
  </si>
  <si>
    <t>Menlo Park</t>
  </si>
  <si>
    <t>State Medical Examiner</t>
  </si>
  <si>
    <t>MCSO-Enforcement-Patrol</t>
  </si>
  <si>
    <t>West Gresham Plaza</t>
  </si>
  <si>
    <t>I-84 Corporate Center</t>
  </si>
  <si>
    <t>DCS-Animal Control-Field Pgm</t>
  </si>
  <si>
    <t>Gresham Women's Shelter</t>
  </si>
  <si>
    <t>Fairview City Hall</t>
  </si>
  <si>
    <t>Jantzen Warehouse</t>
  </si>
  <si>
    <t>East County Office Building</t>
  </si>
  <si>
    <t>80-22</t>
  </si>
  <si>
    <t>Library-Central Stack Services</t>
  </si>
  <si>
    <t>LB</t>
  </si>
  <si>
    <t>80-52</t>
  </si>
  <si>
    <t>Library-Albina</t>
  </si>
  <si>
    <t>Library-Belmont</t>
  </si>
  <si>
    <t>Library-Capitol Hill</t>
  </si>
  <si>
    <t>Library-Gregory Heights</t>
  </si>
  <si>
    <t>Library-Gresham</t>
  </si>
  <si>
    <t>Library-Holgate</t>
  </si>
  <si>
    <t>Library-Midland</t>
  </si>
  <si>
    <t>Library-North Portland</t>
  </si>
  <si>
    <t>Library-Rockwood</t>
  </si>
  <si>
    <t>Library-St Johns</t>
  </si>
  <si>
    <t>Title Wave Bookstore</t>
  </si>
  <si>
    <t>Library-Woodstock</t>
  </si>
  <si>
    <t>Library-NorthWest</t>
  </si>
  <si>
    <t>Library-Fairview Columbia</t>
  </si>
  <si>
    <t>Library-Hollywood</t>
  </si>
  <si>
    <t>Library-Hillsdale</t>
  </si>
  <si>
    <t>Library-Sellwood</t>
  </si>
  <si>
    <t>Library-Kenton</t>
  </si>
  <si>
    <t>Library-Troutdale</t>
  </si>
  <si>
    <t>MCSO Temp Trailer E</t>
  </si>
  <si>
    <t>MCSO Temp Trailer F</t>
  </si>
  <si>
    <t>Arcoa Building</t>
  </si>
  <si>
    <t>ITERP.ERP PROGRAM</t>
  </si>
  <si>
    <t>78-712</t>
  </si>
  <si>
    <t>IT ERP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</si>
</sst>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1"/>
      <color rgb="FF222222"/>
      <name val="Calibri"/>
      <family val="2"/>
      <scheme val="minor"/>
    </font>
    <font>
      <b/>
      <sz val="11"/>
      <color rgb="FF222222"/>
      <name val="Calibri"/>
      <family val="2"/>
      <scheme val="minor"/>
    </font>
    <font>
      <b/>
      <i/>
      <sz val="11"/>
      <color theme="1"/>
      <name val="Calibri"/>
      <family val="2"/>
      <scheme val="minor"/>
    </font>
    <font>
      <i/>
      <sz val="11"/>
      <color theme="1"/>
      <name val="Calibri"/>
      <family val="2"/>
      <scheme val="minor"/>
    </font>
    <font>
      <b/>
      <sz val="12"/>
      <color theme="0"/>
      <name val="Calibri"/>
      <family val="2"/>
      <scheme val="minor"/>
    </font>
    <font>
      <b/>
      <sz val="12"/>
      <color theme="1"/>
      <name val="Calibri"/>
      <family val="2"/>
      <scheme val="minor"/>
    </font>
    <font>
      <sz val="11"/>
      <color rgb="FF000000"/>
      <name val="Calibri"/>
      <family val="2"/>
      <scheme val="minor"/>
    </font>
    <font>
      <b/>
      <sz val="14"/>
      <color theme="0"/>
      <name val="Calibri"/>
      <family val="2"/>
      <scheme val="minor"/>
    </font>
    <font>
      <sz val="11"/>
      <name val="Calibri"/>
      <family val="2"/>
      <scheme val="minor"/>
    </font>
    <font>
      <sz val="12"/>
      <name val="Calibri"/>
      <family val="2"/>
      <scheme val="minor"/>
    </font>
    <font>
      <sz val="12"/>
      <color theme="1"/>
      <name val="Calibri"/>
      <family val="2"/>
      <scheme val="minor"/>
    </font>
    <font>
      <i/>
      <sz val="12"/>
      <name val="Calibri"/>
      <family val="2"/>
      <scheme val="minor"/>
    </font>
    <font>
      <b/>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4600"/>
        <bgColor indexed="64"/>
      </patternFill>
    </fill>
    <fill>
      <patternFill patternType="solid">
        <fgColor rgb="FF0070C0"/>
        <bgColor indexed="64"/>
      </patternFill>
    </fill>
    <fill>
      <patternFill patternType="solid">
        <fgColor rgb="FF00B0F0"/>
        <bgColor indexed="64"/>
      </patternFill>
    </fill>
    <fill>
      <patternFill patternType="solid">
        <fgColor rgb="FF158318"/>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006600"/>
        <bgColor indexed="64"/>
      </patternFill>
    </fill>
    <fill>
      <patternFill patternType="solid">
        <fgColor theme="4" tint="0.59999389629810485"/>
        <bgColor indexed="64"/>
      </patternFill>
    </fill>
    <fill>
      <patternFill patternType="solid">
        <fgColor theme="0" tint="-0.249977111117893"/>
        <bgColor indexed="64"/>
      </patternFill>
    </fill>
  </fills>
  <borders count="12">
    <border>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0"/>
      </left>
      <right style="medium">
        <color theme="0"/>
      </right>
      <top/>
      <bottom/>
      <diagonal/>
    </border>
    <border>
      <left style="thin">
        <color indexed="64"/>
      </left>
      <right style="thin">
        <color indexed="64"/>
      </right>
      <top style="thin">
        <color indexed="64"/>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5" fillId="2" borderId="0" xfId="0" applyFont="1" applyFill="1"/>
    <xf numFmtId="0" fontId="0" fillId="2" borderId="0" xfId="0" applyFill="1"/>
    <xf numFmtId="0" fontId="3" fillId="2" borderId="0" xfId="0" applyFont="1" applyFill="1" applyAlignment="1">
      <alignment vertical="top" wrapText="1"/>
    </xf>
    <xf numFmtId="0" fontId="6" fillId="2" borderId="0" xfId="0" applyFont="1" applyFill="1" applyAlignment="1">
      <alignment vertical="top" wrapText="1"/>
    </xf>
    <xf numFmtId="0" fontId="7" fillId="2" borderId="0" xfId="0" applyFont="1" applyFill="1" applyAlignment="1">
      <alignment vertical="top" wrapText="1"/>
    </xf>
    <xf numFmtId="0" fontId="0" fillId="2" borderId="0" xfId="0" applyFill="1" applyAlignment="1">
      <alignment vertical="top"/>
    </xf>
    <xf numFmtId="0" fontId="0" fillId="2" borderId="0" xfId="0" applyFont="1" applyFill="1" applyAlignment="1">
      <alignment vertical="top" wrapText="1"/>
    </xf>
    <xf numFmtId="0" fontId="3" fillId="2" borderId="0" xfId="0" applyFont="1" applyFill="1" applyAlignment="1">
      <alignment wrapText="1"/>
    </xf>
    <xf numFmtId="0" fontId="0" fillId="2" borderId="0" xfId="0" applyFill="1" applyAlignment="1">
      <alignment wrapText="1"/>
    </xf>
    <xf numFmtId="0" fontId="8" fillId="2" borderId="0" xfId="0" applyFont="1" applyFill="1" applyAlignment="1">
      <alignment wrapText="1"/>
    </xf>
    <xf numFmtId="0" fontId="0" fillId="2" borderId="0" xfId="0" applyFill="1" applyBorder="1"/>
    <xf numFmtId="0" fontId="3" fillId="2" borderId="0" xfId="0" applyFont="1" applyFill="1" applyBorder="1" applyAlignment="1">
      <alignment vertical="center"/>
    </xf>
    <xf numFmtId="0" fontId="10" fillId="3" borderId="4" xfId="0" applyFont="1" applyFill="1" applyBorder="1" applyAlignment="1">
      <alignment horizontal="center" vertical="top" wrapText="1"/>
    </xf>
    <xf numFmtId="0" fontId="10" fillId="5" borderId="5" xfId="0" applyFont="1" applyFill="1" applyBorder="1" applyAlignment="1">
      <alignment horizontal="center" vertical="top" wrapText="1"/>
    </xf>
    <xf numFmtId="0" fontId="10" fillId="6" borderId="5" xfId="0" applyFont="1" applyFill="1" applyBorder="1" applyAlignment="1">
      <alignment horizontal="center" vertical="top" wrapText="1"/>
    </xf>
    <xf numFmtId="0" fontId="10" fillId="7" borderId="5" xfId="0" applyFont="1" applyFill="1" applyBorder="1" applyAlignment="1">
      <alignment horizontal="center" vertical="top" wrapText="1"/>
    </xf>
    <xf numFmtId="0" fontId="10" fillId="4" borderId="4" xfId="0" applyFont="1" applyFill="1" applyBorder="1" applyAlignment="1">
      <alignment horizontal="center" vertical="top" wrapText="1"/>
    </xf>
    <xf numFmtId="0" fontId="10" fillId="3" borderId="3" xfId="0" applyFont="1" applyFill="1" applyBorder="1" applyAlignment="1">
      <alignment horizontal="center" vertical="top" wrapText="1"/>
    </xf>
    <xf numFmtId="0" fontId="11" fillId="2" borderId="0" xfId="0" applyFont="1" applyFill="1" applyBorder="1" applyAlignment="1">
      <alignment vertical="top" wrapText="1"/>
    </xf>
    <xf numFmtId="0" fontId="0" fillId="2" borderId="4" xfId="0" applyFill="1" applyBorder="1" applyAlignment="1">
      <alignment horizontal="left"/>
    </xf>
    <xf numFmtId="164" fontId="0" fillId="2" borderId="4" xfId="1" applyNumberFormat="1" applyFont="1" applyFill="1" applyBorder="1" applyAlignment="1">
      <alignment horizontal="left"/>
    </xf>
    <xf numFmtId="164" fontId="0" fillId="2" borderId="4" xfId="1" applyNumberFormat="1" applyFont="1" applyFill="1" applyBorder="1"/>
    <xf numFmtId="164" fontId="0" fillId="2" borderId="4" xfId="0" applyNumberFormat="1" applyFill="1" applyBorder="1"/>
    <xf numFmtId="0" fontId="0" fillId="8" borderId="4" xfId="0" applyFill="1" applyBorder="1" applyAlignment="1">
      <alignment horizontal="left"/>
    </xf>
    <xf numFmtId="164" fontId="0" fillId="8" borderId="4" xfId="1" applyNumberFormat="1" applyFont="1" applyFill="1" applyBorder="1" applyAlignment="1">
      <alignment horizontal="left"/>
    </xf>
    <xf numFmtId="164" fontId="0" fillId="8" borderId="4" xfId="1" applyNumberFormat="1" applyFont="1" applyFill="1" applyBorder="1"/>
    <xf numFmtId="164" fontId="0" fillId="9" borderId="4" xfId="1" applyNumberFormat="1" applyFont="1" applyFill="1" applyBorder="1"/>
    <xf numFmtId="164" fontId="0" fillId="8" borderId="4" xfId="0" applyNumberFormat="1" applyFill="1" applyBorder="1"/>
    <xf numFmtId="0" fontId="10" fillId="3" borderId="4" xfId="0" applyFont="1" applyFill="1" applyBorder="1" applyAlignment="1">
      <alignment horizontal="right"/>
    </xf>
    <xf numFmtId="164" fontId="10" fillId="3" borderId="4" xfId="0" applyNumberFormat="1" applyFont="1" applyFill="1" applyBorder="1" applyAlignment="1">
      <alignment horizontal="right"/>
    </xf>
    <xf numFmtId="164" fontId="10" fillId="5" borderId="4" xfId="1" applyNumberFormat="1" applyFont="1" applyFill="1" applyBorder="1"/>
    <xf numFmtId="164" fontId="10" fillId="3" borderId="4" xfId="1" applyNumberFormat="1" applyFont="1" applyFill="1" applyBorder="1"/>
    <xf numFmtId="164" fontId="10" fillId="7" borderId="4" xfId="1" applyNumberFormat="1" applyFont="1" applyFill="1" applyBorder="1"/>
    <xf numFmtId="164" fontId="10" fillId="4" borderId="4" xfId="1" applyNumberFormat="1" applyFont="1" applyFill="1" applyBorder="1"/>
    <xf numFmtId="164" fontId="10" fillId="3" borderId="4" xfId="0" applyNumberFormat="1" applyFont="1" applyFill="1" applyBorder="1"/>
    <xf numFmtId="0" fontId="10" fillId="2" borderId="0" xfId="0" applyFont="1" applyFill="1" applyBorder="1"/>
    <xf numFmtId="0" fontId="3" fillId="2" borderId="4" xfId="0" applyFont="1" applyFill="1" applyBorder="1" applyAlignment="1">
      <alignment horizontal="right"/>
    </xf>
    <xf numFmtId="164" fontId="3" fillId="2" borderId="4" xfId="0" applyNumberFormat="1" applyFont="1" applyFill="1" applyBorder="1" applyAlignment="1">
      <alignment horizontal="right"/>
    </xf>
    <xf numFmtId="9" fontId="3" fillId="2" borderId="4" xfId="3" applyFont="1" applyFill="1" applyBorder="1"/>
    <xf numFmtId="164" fontId="3" fillId="2" borderId="3" xfId="1" applyNumberFormat="1" applyFont="1" applyFill="1" applyBorder="1"/>
    <xf numFmtId="164" fontId="3" fillId="2" borderId="0" xfId="1" applyNumberFormat="1" applyFont="1" applyFill="1" applyBorder="1"/>
    <xf numFmtId="164" fontId="3" fillId="2" borderId="6" xfId="0" applyNumberFormat="1" applyFont="1" applyFill="1" applyBorder="1"/>
    <xf numFmtId="164" fontId="3" fillId="2" borderId="0" xfId="0" applyNumberFormat="1" applyFont="1" applyFill="1" applyBorder="1"/>
    <xf numFmtId="0" fontId="10" fillId="5" borderId="3" xfId="0" applyFont="1" applyFill="1" applyBorder="1" applyAlignment="1">
      <alignment horizontal="center" vertical="top" wrapText="1"/>
    </xf>
    <xf numFmtId="0" fontId="3" fillId="2" borderId="0" xfId="0" applyFont="1" applyFill="1" applyBorder="1" applyAlignment="1">
      <alignment horizontal="right"/>
    </xf>
    <xf numFmtId="164" fontId="3" fillId="2" borderId="0" xfId="0" applyNumberFormat="1" applyFont="1" applyFill="1" applyBorder="1" applyAlignment="1">
      <alignment horizontal="right"/>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wrapText="1"/>
    </xf>
    <xf numFmtId="164" fontId="2" fillId="3" borderId="0" xfId="1" applyNumberFormat="1" applyFont="1" applyFill="1" applyBorder="1" applyAlignment="1">
      <alignment horizontal="center" vertical="top" wrapText="1"/>
    </xf>
    <xf numFmtId="164" fontId="2" fillId="10" borderId="0" xfId="1" applyNumberFormat="1" applyFont="1" applyFill="1" applyBorder="1" applyAlignment="1">
      <alignment horizontal="center" vertical="top" wrapText="1"/>
    </xf>
    <xf numFmtId="164" fontId="2" fillId="6" borderId="0" xfId="1" applyNumberFormat="1" applyFont="1" applyFill="1" applyBorder="1" applyAlignment="1">
      <alignment horizontal="center" vertical="top" wrapText="1"/>
    </xf>
    <xf numFmtId="164" fontId="2" fillId="11" borderId="0" xfId="1" applyNumberFormat="1" applyFont="1" applyFill="1" applyBorder="1" applyAlignment="1">
      <alignment horizontal="center" vertical="top" wrapText="1"/>
    </xf>
    <xf numFmtId="0" fontId="12" fillId="2" borderId="7" xfId="0" applyFont="1" applyFill="1" applyBorder="1" applyAlignment="1">
      <alignment horizontal="center" wrapText="1"/>
    </xf>
    <xf numFmtId="0" fontId="12" fillId="2" borderId="7" xfId="0" applyFont="1" applyFill="1" applyBorder="1" applyAlignment="1">
      <alignment horizontal="left" wrapText="1"/>
    </xf>
    <xf numFmtId="164" fontId="12" fillId="2" borderId="7" xfId="1" applyNumberFormat="1" applyFont="1" applyFill="1" applyBorder="1" applyAlignment="1">
      <alignment horizontal="center" wrapText="1"/>
    </xf>
    <xf numFmtId="164" fontId="0" fillId="2" borderId="7" xfId="1" applyNumberFormat="1" applyFont="1" applyFill="1" applyBorder="1" applyAlignment="1">
      <alignment wrapText="1"/>
    </xf>
    <xf numFmtId="10" fontId="0" fillId="2" borderId="7" xfId="3" applyNumberFormat="1" applyFont="1" applyFill="1" applyBorder="1" applyAlignment="1">
      <alignment wrapText="1"/>
    </xf>
    <xf numFmtId="164" fontId="0" fillId="2" borderId="7" xfId="0" applyNumberFormat="1" applyFont="1" applyFill="1" applyBorder="1"/>
    <xf numFmtId="0" fontId="0"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left"/>
    </xf>
    <xf numFmtId="164" fontId="0" fillId="2" borderId="0" xfId="1" applyNumberFormat="1" applyFont="1" applyFill="1" applyBorder="1"/>
    <xf numFmtId="0" fontId="3" fillId="2" borderId="0" xfId="0" applyFont="1" applyFill="1"/>
    <xf numFmtId="0" fontId="2" fillId="3" borderId="0" xfId="0" applyFont="1" applyFill="1" applyAlignment="1">
      <alignment horizontal="center" vertical="top"/>
    </xf>
    <xf numFmtId="0" fontId="3" fillId="2" borderId="0" xfId="0" applyFont="1" applyFill="1" applyAlignment="1">
      <alignment horizontal="left" vertical="top"/>
    </xf>
    <xf numFmtId="0" fontId="2" fillId="3" borderId="0" xfId="0" applyFont="1" applyFill="1" applyAlignment="1">
      <alignment horizontal="center" vertical="top" wrapText="1"/>
    </xf>
    <xf numFmtId="164" fontId="2" fillId="3" borderId="0" xfId="1" applyNumberFormat="1" applyFont="1" applyFill="1" applyAlignment="1">
      <alignment horizontal="center" vertical="top"/>
    </xf>
    <xf numFmtId="43" fontId="10" fillId="3" borderId="0" xfId="1" applyNumberFormat="1" applyFont="1" applyFill="1" applyBorder="1" applyAlignment="1">
      <alignment wrapText="1"/>
    </xf>
    <xf numFmtId="164" fontId="10" fillId="3" borderId="0" xfId="1" applyNumberFormat="1" applyFont="1" applyFill="1" applyBorder="1" applyAlignment="1">
      <alignment horizontal="center" wrapText="1"/>
    </xf>
    <xf numFmtId="0" fontId="0" fillId="2" borderId="8" xfId="0" applyFill="1" applyBorder="1"/>
    <xf numFmtId="164" fontId="0" fillId="2" borderId="8" xfId="1" applyNumberFormat="1" applyFont="1" applyFill="1" applyBorder="1"/>
    <xf numFmtId="6" fontId="0" fillId="2" borderId="8" xfId="0" applyNumberFormat="1" applyFill="1" applyBorder="1"/>
    <xf numFmtId="0" fontId="14" fillId="2" borderId="8" xfId="0" applyFont="1" applyFill="1" applyBorder="1"/>
    <xf numFmtId="49" fontId="15" fillId="2" borderId="8" xfId="0" applyNumberFormat="1" applyFont="1" applyFill="1" applyBorder="1" applyAlignment="1">
      <alignment horizontal="left"/>
    </xf>
    <xf numFmtId="0" fontId="16" fillId="2" borderId="8" xfId="0" applyFont="1" applyFill="1" applyBorder="1" applyAlignment="1"/>
    <xf numFmtId="0" fontId="15" fillId="2" borderId="8" xfId="0" applyFont="1" applyFill="1" applyBorder="1"/>
    <xf numFmtId="164" fontId="12" fillId="2" borderId="8" xfId="1" applyNumberFormat="1" applyFont="1" applyFill="1" applyBorder="1"/>
    <xf numFmtId="164" fontId="0" fillId="2" borderId="0" xfId="1" applyNumberFormat="1" applyFont="1" applyFill="1"/>
    <xf numFmtId="0" fontId="4" fillId="2" borderId="0" xfId="0" applyFont="1" applyFill="1"/>
    <xf numFmtId="44" fontId="2" fillId="3" borderId="9" xfId="2" applyFont="1" applyFill="1" applyBorder="1" applyAlignment="1">
      <alignment horizontal="left" vertical="top" wrapText="1"/>
    </xf>
    <xf numFmtId="44" fontId="2" fillId="3" borderId="9" xfId="2" applyFont="1" applyFill="1" applyBorder="1" applyAlignment="1">
      <alignment horizontal="center" vertical="top" wrapText="1"/>
    </xf>
    <xf numFmtId="44" fontId="0" fillId="0" borderId="9" xfId="2" applyFont="1" applyBorder="1"/>
    <xf numFmtId="44" fontId="0" fillId="0" borderId="9" xfId="2" applyNumberFormat="1" applyFont="1" applyBorder="1"/>
    <xf numFmtId="165" fontId="0" fillId="2" borderId="0" xfId="3" applyNumberFormat="1" applyFont="1" applyFill="1"/>
    <xf numFmtId="9" fontId="0" fillId="2" borderId="0" xfId="3" applyFont="1" applyFill="1"/>
    <xf numFmtId="44" fontId="0" fillId="12" borderId="9" xfId="2" applyFont="1" applyFill="1" applyBorder="1"/>
    <xf numFmtId="44" fontId="0" fillId="12" borderId="9" xfId="2" applyNumberFormat="1" applyFont="1" applyFill="1" applyBorder="1"/>
    <xf numFmtId="0" fontId="0" fillId="2" borderId="0" xfId="0" applyFont="1" applyFill="1"/>
    <xf numFmtId="44" fontId="0" fillId="2" borderId="0" xfId="2" applyFont="1" applyFill="1"/>
    <xf numFmtId="0" fontId="0" fillId="0" borderId="0" xfId="0" applyAlignment="1">
      <alignment horizontal="center"/>
    </xf>
    <xf numFmtId="0" fontId="4" fillId="2" borderId="0" xfId="0" applyFont="1" applyFill="1" applyAlignment="1">
      <alignment horizontal="center"/>
    </xf>
    <xf numFmtId="0" fontId="0" fillId="2" borderId="10" xfId="0" applyFill="1" applyBorder="1"/>
    <xf numFmtId="0" fontId="0" fillId="2" borderId="10" xfId="0" applyFill="1" applyBorder="1" applyAlignment="1">
      <alignment horizontal="center"/>
    </xf>
    <xf numFmtId="0" fontId="0" fillId="0" borderId="10" xfId="0" applyBorder="1"/>
    <xf numFmtId="0" fontId="0" fillId="0" borderId="10" xfId="0" applyBorder="1" applyAlignment="1">
      <alignment horizontal="center"/>
    </xf>
    <xf numFmtId="166" fontId="0" fillId="0" borderId="10" xfId="0" applyNumberFormat="1" applyBorder="1"/>
    <xf numFmtId="0" fontId="17" fillId="0" borderId="0" xfId="0" applyFont="1" applyFill="1" applyAlignment="1">
      <alignment horizontal="left"/>
    </xf>
    <xf numFmtId="0" fontId="18" fillId="0" borderId="0" xfId="0" applyFont="1" applyFill="1" applyAlignment="1">
      <alignment horizontal="center"/>
    </xf>
    <xf numFmtId="0" fontId="15" fillId="0" borderId="0" xfId="0" applyFont="1" applyFill="1"/>
    <xf numFmtId="0" fontId="0" fillId="0" borderId="10" xfId="0" applyBorder="1" applyAlignment="1">
      <alignment horizontal="left"/>
    </xf>
    <xf numFmtId="0" fontId="0" fillId="2" borderId="11" xfId="0" applyFill="1" applyBorder="1" applyAlignment="1">
      <alignment horizontal="left" vertical="top"/>
    </xf>
    <xf numFmtId="0" fontId="0" fillId="0" borderId="11" xfId="0" applyFill="1" applyBorder="1" applyAlignment="1">
      <alignment vertical="top"/>
    </xf>
    <xf numFmtId="164" fontId="0" fillId="2" borderId="11" xfId="1" applyNumberFormat="1" applyFont="1" applyFill="1" applyBorder="1" applyAlignment="1">
      <alignment vertical="top"/>
    </xf>
    <xf numFmtId="0" fontId="2" fillId="3" borderId="0" xfId="0" applyFont="1" applyFill="1" applyAlignment="1">
      <alignment horizontal="left" vertical="top" wrapText="1"/>
    </xf>
    <xf numFmtId="9" fontId="0" fillId="2" borderId="0" xfId="3" applyFont="1" applyFill="1" applyBorder="1"/>
    <xf numFmtId="165" fontId="0" fillId="2" borderId="0" xfId="3" applyNumberFormat="1" applyFont="1" applyFill="1" applyBorder="1"/>
    <xf numFmtId="164" fontId="0" fillId="2" borderId="0" xfId="0" applyNumberFormat="1" applyFill="1" applyBorder="1"/>
    <xf numFmtId="164" fontId="0" fillId="13" borderId="7" xfId="1" applyNumberFormat="1" applyFont="1" applyFill="1" applyBorder="1" applyAlignment="1">
      <alignment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0" fillId="4" borderId="0" xfId="0" applyFont="1" applyFill="1" applyBorder="1" applyAlignment="1">
      <alignment horizontal="center" vertical="center"/>
    </xf>
    <xf numFmtId="0" fontId="5" fillId="2" borderId="0" xfId="0" applyFont="1" applyFill="1" applyBorder="1" applyAlignment="1">
      <alignment horizontal="left"/>
    </xf>
    <xf numFmtId="0" fontId="13" fillId="3" borderId="0" xfId="0" applyFont="1" applyFill="1" applyAlignment="1">
      <alignment horizontal="center"/>
    </xf>
    <xf numFmtId="0" fontId="13" fillId="3" borderId="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DCM\Users\ZouB\Desktop\FY19%20Template%20-%20Leases%20from%20Eli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3\DCM\Budget\FPM%20Ops%20Working%20Folder\FY17\Post%20Big%20Release\Fund%203505%20Request%20Wk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2.%20Files%20Received\Lease%20Detail%20Workbook%20(Retur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Leases Rev &amp; Exp"/>
      <sheetName val="Sheet2"/>
    </sheetNames>
    <sheetDataSet>
      <sheetData sheetId="0"/>
      <sheetData sheetId="1">
        <row r="1">
          <cell r="A1" t="str">
            <v>50240 - Property Space Rentals</v>
          </cell>
        </row>
        <row r="2">
          <cell r="A2" t="str">
            <v>60210 - Rentals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22"/>
  <sheetViews>
    <sheetView topLeftCell="A19" zoomScaleNormal="100" workbookViewId="0">
      <selection activeCell="C13" sqref="C13"/>
    </sheetView>
  </sheetViews>
  <sheetFormatPr defaultColWidth="9.140625" defaultRowHeight="15" x14ac:dyDescent="0.25"/>
  <cols>
    <col min="1" max="1" width="121.42578125" style="2" customWidth="1"/>
    <col min="2" max="16384" width="9.140625" style="2"/>
  </cols>
  <sheetData>
    <row r="1" spans="1:1" ht="21" x14ac:dyDescent="0.35">
      <c r="A1" s="1" t="s">
        <v>0</v>
      </c>
    </row>
    <row r="2" spans="1:1" ht="11.25" customHeight="1" x14ac:dyDescent="0.35">
      <c r="A2" s="1"/>
    </row>
    <row r="3" spans="1:1" x14ac:dyDescent="0.25">
      <c r="A3" s="2" t="s">
        <v>1</v>
      </c>
    </row>
    <row r="4" spans="1:1" ht="60.75" customHeight="1" x14ac:dyDescent="0.25">
      <c r="A4" s="3" t="s">
        <v>2</v>
      </c>
    </row>
    <row r="5" spans="1:1" ht="21" x14ac:dyDescent="0.35">
      <c r="A5" s="1" t="s">
        <v>3</v>
      </c>
    </row>
    <row r="6" spans="1:1" ht="11.25" customHeight="1" x14ac:dyDescent="0.35">
      <c r="A6" s="1"/>
    </row>
    <row r="7" spans="1:1" ht="138.75" customHeight="1" x14ac:dyDescent="0.25">
      <c r="A7" s="4" t="s">
        <v>610</v>
      </c>
    </row>
    <row r="8" spans="1:1" ht="17.25" customHeight="1" x14ac:dyDescent="0.25">
      <c r="A8" s="4"/>
    </row>
    <row r="9" spans="1:1" ht="60" x14ac:dyDescent="0.25">
      <c r="A9" s="5" t="s">
        <v>611</v>
      </c>
    </row>
    <row r="10" spans="1:1" ht="17.25" customHeight="1" x14ac:dyDescent="0.25">
      <c r="A10" s="4"/>
    </row>
    <row r="11" spans="1:1" ht="30" x14ac:dyDescent="0.25">
      <c r="A11" s="5" t="s">
        <v>613</v>
      </c>
    </row>
    <row r="12" spans="1:1" ht="56.25" customHeight="1" x14ac:dyDescent="0.35">
      <c r="A12" s="1" t="s">
        <v>4</v>
      </c>
    </row>
    <row r="13" spans="1:1" ht="11.25" customHeight="1" x14ac:dyDescent="0.35">
      <c r="A13" s="1"/>
    </row>
    <row r="14" spans="1:1" s="6" customFormat="1" ht="75" x14ac:dyDescent="0.25">
      <c r="A14" s="3" t="s">
        <v>623</v>
      </c>
    </row>
    <row r="15" spans="1:1" ht="10.5" customHeight="1" x14ac:dyDescent="0.25">
      <c r="A15" s="4"/>
    </row>
    <row r="16" spans="1:1" ht="98.25" customHeight="1" x14ac:dyDescent="0.25">
      <c r="A16" s="7" t="s">
        <v>612</v>
      </c>
    </row>
    <row r="17" spans="1:1" ht="10.5" customHeight="1" x14ac:dyDescent="0.25">
      <c r="A17" s="4"/>
    </row>
    <row r="18" spans="1:1" ht="135" x14ac:dyDescent="0.25">
      <c r="A18" s="7" t="s">
        <v>622</v>
      </c>
    </row>
    <row r="19" spans="1:1" x14ac:dyDescent="0.25">
      <c r="A19" s="7"/>
    </row>
    <row r="20" spans="1:1" ht="97.5" customHeight="1" x14ac:dyDescent="0.25">
      <c r="A20" s="8" t="s">
        <v>5</v>
      </c>
    </row>
    <row r="21" spans="1:1" x14ac:dyDescent="0.25">
      <c r="A21" s="9"/>
    </row>
    <row r="22" spans="1:1" ht="30" x14ac:dyDescent="0.25">
      <c r="A22" s="10" t="s">
        <v>136</v>
      </c>
    </row>
  </sheetData>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Y33"/>
  <sheetViews>
    <sheetView tabSelected="1" zoomScaleNormal="100" workbookViewId="0">
      <pane xSplit="1" ySplit="3" topLeftCell="B4" activePane="bottomRight" state="frozen"/>
      <selection pane="topRight" activeCell="B1" sqref="B1"/>
      <selection pane="bottomLeft" activeCell="A4" sqref="A4"/>
      <selection pane="bottomRight" activeCell="Y18" sqref="Y18"/>
    </sheetView>
  </sheetViews>
  <sheetFormatPr defaultColWidth="9" defaultRowHeight="15" outlineLevelRow="1" outlineLevelCol="1" x14ac:dyDescent="0.25"/>
  <cols>
    <col min="1" max="1" width="13" style="11" customWidth="1"/>
    <col min="2" max="2" width="11.7109375" style="11" customWidth="1"/>
    <col min="3" max="5" width="14" style="11" customWidth="1"/>
    <col min="6" max="6" width="11.7109375" style="11" customWidth="1" outlineLevel="1"/>
    <col min="7" max="7" width="12.85546875" style="11" customWidth="1" outlineLevel="1"/>
    <col min="8" max="8" width="10.85546875" style="11" customWidth="1" outlineLevel="1"/>
    <col min="9" max="9" width="11.5703125" style="11" bestFit="1" customWidth="1"/>
    <col min="10" max="10" width="13" style="11" customWidth="1" outlineLevel="1"/>
    <col min="11" max="11" width="11.5703125" style="11" customWidth="1" outlineLevel="1"/>
    <col min="12" max="12" width="11.140625" style="11" customWidth="1" outlineLevel="1"/>
    <col min="13" max="13" width="10.5703125" style="11" customWidth="1" outlineLevel="1"/>
    <col min="14" max="14" width="11.28515625" style="11" customWidth="1"/>
    <col min="15" max="15" width="12.42578125" style="11" customWidth="1"/>
    <col min="16" max="16" width="14.28515625" style="11" customWidth="1" outlineLevel="1"/>
    <col min="17" max="17" width="13.42578125" style="11" customWidth="1" outlineLevel="1"/>
    <col min="18" max="18" width="13.28515625" style="11" customWidth="1" outlineLevel="1"/>
    <col min="19" max="19" width="12.7109375" style="11" bestFit="1" customWidth="1"/>
    <col min="20" max="20" width="11.28515625" style="11" customWidth="1" outlineLevel="1"/>
    <col min="21" max="22" width="10.7109375" style="11" customWidth="1" outlineLevel="1"/>
    <col min="23" max="23" width="17.85546875" style="11" customWidth="1"/>
    <col min="24" max="24" width="18" style="11" customWidth="1"/>
    <col min="25" max="25" width="35.85546875" style="11" customWidth="1"/>
    <col min="26" max="26" width="9" style="11"/>
    <col min="27" max="27" width="13.28515625" style="11" bestFit="1" customWidth="1"/>
    <col min="28" max="16384" width="9" style="11"/>
  </cols>
  <sheetData>
    <row r="1" spans="1:25" ht="28.5" customHeight="1" x14ac:dyDescent="0.35">
      <c r="A1" s="114" t="s">
        <v>6</v>
      </c>
      <c r="B1" s="114"/>
      <c r="C1" s="114"/>
      <c r="D1" s="114"/>
      <c r="E1" s="114"/>
      <c r="F1" s="114"/>
      <c r="G1" s="114"/>
      <c r="H1" s="114"/>
      <c r="I1" s="114"/>
      <c r="J1" s="114"/>
      <c r="K1" s="114"/>
      <c r="L1" s="114"/>
      <c r="M1" s="114"/>
      <c r="N1" s="114"/>
      <c r="O1" s="114"/>
      <c r="P1" s="114"/>
      <c r="Q1" s="114"/>
      <c r="R1" s="114"/>
      <c r="S1" s="114"/>
      <c r="T1" s="114"/>
      <c r="U1" s="114"/>
      <c r="V1" s="114"/>
      <c r="W1" s="114"/>
      <c r="X1" s="114"/>
    </row>
    <row r="2" spans="1:25" s="12" customFormat="1" ht="19.5" customHeight="1" x14ac:dyDescent="0.25">
      <c r="A2" s="109"/>
      <c r="B2" s="110"/>
      <c r="C2" s="111" t="s">
        <v>7</v>
      </c>
      <c r="D2" s="112"/>
      <c r="E2" s="112"/>
      <c r="F2" s="112"/>
      <c r="G2" s="112"/>
      <c r="H2" s="112"/>
      <c r="I2" s="112"/>
      <c r="J2" s="112"/>
      <c r="K2" s="112"/>
      <c r="L2" s="112"/>
      <c r="M2" s="112"/>
      <c r="N2" s="112"/>
      <c r="O2" s="112"/>
      <c r="P2" s="113" t="s">
        <v>8</v>
      </c>
      <c r="Q2" s="113"/>
      <c r="R2" s="113"/>
      <c r="S2" s="113"/>
      <c r="T2" s="112" t="s">
        <v>9</v>
      </c>
      <c r="U2" s="112"/>
      <c r="V2" s="112"/>
      <c r="W2" s="112"/>
    </row>
    <row r="3" spans="1:25" s="19" customFormat="1" ht="63" x14ac:dyDescent="0.25">
      <c r="A3" s="13" t="s">
        <v>10</v>
      </c>
      <c r="B3" s="13" t="s">
        <v>11</v>
      </c>
      <c r="C3" s="14" t="s">
        <v>12</v>
      </c>
      <c r="D3" s="14" t="s">
        <v>13</v>
      </c>
      <c r="E3" s="14" t="s">
        <v>14</v>
      </c>
      <c r="F3" s="15" t="s">
        <v>15</v>
      </c>
      <c r="G3" s="15" t="s">
        <v>16</v>
      </c>
      <c r="H3" s="15" t="s">
        <v>17</v>
      </c>
      <c r="I3" s="14" t="s">
        <v>18</v>
      </c>
      <c r="J3" s="15" t="s">
        <v>19</v>
      </c>
      <c r="K3" s="15" t="s">
        <v>20</v>
      </c>
      <c r="L3" s="15" t="s">
        <v>21</v>
      </c>
      <c r="M3" s="15" t="s">
        <v>22</v>
      </c>
      <c r="N3" s="14" t="s">
        <v>23</v>
      </c>
      <c r="O3" s="13" t="s">
        <v>24</v>
      </c>
      <c r="P3" s="16" t="s">
        <v>25</v>
      </c>
      <c r="Q3" s="16" t="s">
        <v>26</v>
      </c>
      <c r="R3" s="16" t="s">
        <v>27</v>
      </c>
      <c r="S3" s="17" t="s">
        <v>28</v>
      </c>
      <c r="T3" s="14" t="s">
        <v>29</v>
      </c>
      <c r="U3" s="14" t="s">
        <v>30</v>
      </c>
      <c r="V3" s="14" t="s">
        <v>31</v>
      </c>
      <c r="W3" s="18" t="s">
        <v>28</v>
      </c>
      <c r="X3" s="18" t="s">
        <v>32</v>
      </c>
    </row>
    <row r="4" spans="1:25" outlineLevel="1" x14ac:dyDescent="0.25">
      <c r="A4" s="20" t="s">
        <v>33</v>
      </c>
      <c r="B4" s="21">
        <v>71736</v>
      </c>
      <c r="C4" s="22">
        <v>585129.38247668685</v>
      </c>
      <c r="D4" s="22">
        <v>0</v>
      </c>
      <c r="E4" s="22">
        <v>145310.60421516447</v>
      </c>
      <c r="F4" s="22">
        <v>315754.04914476251</v>
      </c>
      <c r="G4" s="22">
        <v>0</v>
      </c>
      <c r="H4" s="22">
        <v>0</v>
      </c>
      <c r="I4" s="22">
        <v>315754.04914476251</v>
      </c>
      <c r="J4" s="22">
        <v>13278.447493252785</v>
      </c>
      <c r="K4" s="22">
        <v>0</v>
      </c>
      <c r="L4" s="22">
        <v>19718</v>
      </c>
      <c r="M4" s="22">
        <v>0</v>
      </c>
      <c r="N4" s="22">
        <v>32996.447493252781</v>
      </c>
      <c r="O4" s="22">
        <v>1079190.4833298665</v>
      </c>
      <c r="P4" s="22">
        <v>217483.3</v>
      </c>
      <c r="Q4" s="22">
        <v>91798.9</v>
      </c>
      <c r="R4" s="22">
        <v>0</v>
      </c>
      <c r="S4" s="22">
        <v>309282.19999999995</v>
      </c>
      <c r="T4" s="22">
        <v>59643.20394155207</v>
      </c>
      <c r="U4" s="22">
        <v>12781.508795961177</v>
      </c>
      <c r="V4" s="22">
        <v>9963.3955642458914</v>
      </c>
      <c r="W4" s="22">
        <v>82388.10830175913</v>
      </c>
      <c r="X4" s="23">
        <v>1470860.7916316257</v>
      </c>
      <c r="Y4" s="107"/>
    </row>
    <row r="5" spans="1:25" outlineLevel="1" x14ac:dyDescent="0.25">
      <c r="A5" s="24" t="s">
        <v>34</v>
      </c>
      <c r="B5" s="25">
        <v>144504</v>
      </c>
      <c r="C5" s="26">
        <v>1031169.6274124108</v>
      </c>
      <c r="D5" s="26">
        <v>572918.86348974169</v>
      </c>
      <c r="E5" s="26">
        <v>205500.08808607829</v>
      </c>
      <c r="F5" s="26">
        <v>157096.30625838606</v>
      </c>
      <c r="G5" s="26">
        <v>14400</v>
      </c>
      <c r="H5" s="26">
        <v>0</v>
      </c>
      <c r="I5" s="26">
        <v>171496.30625838606</v>
      </c>
      <c r="J5" s="26">
        <v>12045.51576911056</v>
      </c>
      <c r="K5" s="26">
        <v>29431.992995154695</v>
      </c>
      <c r="L5" s="26">
        <v>389</v>
      </c>
      <c r="M5" s="26">
        <v>696.02686137190153</v>
      </c>
      <c r="N5" s="26">
        <v>42562.535625637152</v>
      </c>
      <c r="O5" s="26">
        <v>2023647.4208722538</v>
      </c>
      <c r="P5" s="27">
        <v>434476.75</v>
      </c>
      <c r="Q5" s="27">
        <v>227224.74999999997</v>
      </c>
      <c r="R5" s="27">
        <v>19311.2</v>
      </c>
      <c r="S5" s="27">
        <v>681012.7</v>
      </c>
      <c r="T5" s="26">
        <v>119538.3300810841</v>
      </c>
      <c r="U5" s="26">
        <v>25617.004393042796</v>
      </c>
      <c r="V5" s="26">
        <v>19968.874724677335</v>
      </c>
      <c r="W5" s="26">
        <v>165124.20919880422</v>
      </c>
      <c r="X5" s="28">
        <v>2869784</v>
      </c>
      <c r="Y5" s="107"/>
    </row>
    <row r="6" spans="1:25" outlineLevel="1" x14ac:dyDescent="0.25">
      <c r="A6" s="20" t="s">
        <v>35</v>
      </c>
      <c r="B6" s="21">
        <v>196743.24</v>
      </c>
      <c r="C6" s="22">
        <v>595824.22041787778</v>
      </c>
      <c r="D6" s="22">
        <v>846426.49093424599</v>
      </c>
      <c r="E6" s="22">
        <v>133969.72583146865</v>
      </c>
      <c r="F6" s="22">
        <v>3237705.4941375805</v>
      </c>
      <c r="G6" s="22">
        <v>0</v>
      </c>
      <c r="H6" s="22">
        <v>0</v>
      </c>
      <c r="I6" s="22">
        <v>3237705.4941375805</v>
      </c>
      <c r="J6" s="22">
        <v>43420.327597799551</v>
      </c>
      <c r="K6" s="22">
        <v>145703.0459331164</v>
      </c>
      <c r="L6" s="22">
        <v>28120</v>
      </c>
      <c r="M6" s="22">
        <v>769.47862812204175</v>
      </c>
      <c r="N6" s="22">
        <v>218012.85215903798</v>
      </c>
      <c r="O6" s="22">
        <v>5031938.7834802112</v>
      </c>
      <c r="P6" s="22">
        <v>98086.15</v>
      </c>
      <c r="Q6" s="22">
        <v>219508.35</v>
      </c>
      <c r="R6" s="22">
        <v>0</v>
      </c>
      <c r="S6" s="22">
        <v>317594.5</v>
      </c>
      <c r="T6" s="22">
        <v>163577.52296534134</v>
      </c>
      <c r="U6" s="22">
        <v>35054.581418059279</v>
      </c>
      <c r="V6" s="22">
        <v>27325.620674575726</v>
      </c>
      <c r="W6" s="22">
        <v>225957.72505797635</v>
      </c>
      <c r="X6" s="23">
        <v>5575491.0085381875</v>
      </c>
      <c r="Y6" s="107"/>
    </row>
    <row r="7" spans="1:25" outlineLevel="1" x14ac:dyDescent="0.25">
      <c r="A7" s="24" t="s">
        <v>36</v>
      </c>
      <c r="B7" s="25">
        <v>270812</v>
      </c>
      <c r="C7" s="26">
        <v>2346016.300127374</v>
      </c>
      <c r="D7" s="26">
        <v>717828</v>
      </c>
      <c r="E7" s="26">
        <v>622493.58890999726</v>
      </c>
      <c r="F7" s="26">
        <v>0</v>
      </c>
      <c r="G7" s="26">
        <v>2700</v>
      </c>
      <c r="H7" s="26">
        <v>0</v>
      </c>
      <c r="I7" s="26">
        <v>2700</v>
      </c>
      <c r="J7" s="26">
        <v>119322.0698492792</v>
      </c>
      <c r="K7" s="26">
        <v>162465.40183220911</v>
      </c>
      <c r="L7" s="26">
        <v>23107</v>
      </c>
      <c r="M7" s="26">
        <v>427.22234062656662</v>
      </c>
      <c r="N7" s="26">
        <v>305321.69402211491</v>
      </c>
      <c r="O7" s="26">
        <v>3994359</v>
      </c>
      <c r="P7" s="27">
        <v>425432.19999999995</v>
      </c>
      <c r="Q7" s="27">
        <v>833366.15</v>
      </c>
      <c r="R7" s="27">
        <v>0</v>
      </c>
      <c r="S7" s="27">
        <v>1258798.3500000001</v>
      </c>
      <c r="T7" s="26">
        <v>225160.24514636438</v>
      </c>
      <c r="U7" s="26">
        <v>48251.728003399097</v>
      </c>
      <c r="V7" s="26">
        <v>37613.012706933165</v>
      </c>
      <c r="W7" s="26">
        <v>311024.98585669661</v>
      </c>
      <c r="X7" s="28">
        <v>5564182.7914174367</v>
      </c>
      <c r="Y7" s="107"/>
    </row>
    <row r="8" spans="1:25" outlineLevel="1" x14ac:dyDescent="0.25">
      <c r="A8" s="20" t="s">
        <v>37</v>
      </c>
      <c r="B8" s="21">
        <v>71404.914088321355</v>
      </c>
      <c r="C8" s="22">
        <v>662481.26215110009</v>
      </c>
      <c r="D8" s="22">
        <v>952043.83317901322</v>
      </c>
      <c r="E8" s="22">
        <v>122430.69605983446</v>
      </c>
      <c r="F8" s="22">
        <v>0</v>
      </c>
      <c r="G8" s="22">
        <v>0</v>
      </c>
      <c r="H8" s="22">
        <v>0</v>
      </c>
      <c r="I8" s="22">
        <v>0</v>
      </c>
      <c r="J8" s="22">
        <v>19040.87666358026</v>
      </c>
      <c r="K8" s="22">
        <v>50322.316896604985</v>
      </c>
      <c r="L8" s="22">
        <v>3514</v>
      </c>
      <c r="M8" s="22">
        <v>1190.0547914737663</v>
      </c>
      <c r="N8" s="22">
        <v>74067.248351659015</v>
      </c>
      <c r="O8" s="22">
        <v>1811023.0397416067</v>
      </c>
      <c r="P8" s="22">
        <v>12473.5</v>
      </c>
      <c r="Q8" s="22">
        <v>348121.31614602276</v>
      </c>
      <c r="R8" s="22">
        <v>0</v>
      </c>
      <c r="S8" s="22">
        <v>360594.81614602276</v>
      </c>
      <c r="T8" s="22">
        <v>59367.93037524751</v>
      </c>
      <c r="U8" s="22">
        <v>12722.517808279408</v>
      </c>
      <c r="V8" s="22">
        <v>9917.4111226293626</v>
      </c>
      <c r="W8" s="22">
        <v>82007.859306156286</v>
      </c>
      <c r="X8" s="23">
        <v>2253625.7151937857</v>
      </c>
      <c r="Y8" s="107"/>
    </row>
    <row r="9" spans="1:25" outlineLevel="1" x14ac:dyDescent="0.25">
      <c r="A9" s="24" t="s">
        <v>38</v>
      </c>
      <c r="B9" s="25">
        <v>153164.25602332005</v>
      </c>
      <c r="C9" s="26">
        <v>1070071.5278136218</v>
      </c>
      <c r="D9" s="26">
        <v>4351.0339333222591</v>
      </c>
      <c r="E9" s="26">
        <v>279718.81126027287</v>
      </c>
      <c r="F9" s="26">
        <v>26161.453753435679</v>
      </c>
      <c r="G9" s="26">
        <v>900</v>
      </c>
      <c r="H9" s="26">
        <v>0</v>
      </c>
      <c r="I9" s="26">
        <v>27061.453753435679</v>
      </c>
      <c r="J9" s="26">
        <v>17287.020678666446</v>
      </c>
      <c r="K9" s="26">
        <v>229.98322218989085</v>
      </c>
      <c r="L9" s="26">
        <v>22015</v>
      </c>
      <c r="M9" s="26">
        <v>5.4387924166528245</v>
      </c>
      <c r="N9" s="26">
        <v>39537.442693272984</v>
      </c>
      <c r="O9" s="26">
        <v>1420740.2694539258</v>
      </c>
      <c r="P9" s="27">
        <v>425716.29291776626</v>
      </c>
      <c r="Q9" s="27">
        <v>279502.34999999998</v>
      </c>
      <c r="R9" s="27">
        <v>0</v>
      </c>
      <c r="S9" s="27">
        <v>705218.64291776624</v>
      </c>
      <c r="T9" s="26">
        <v>118059.43538719356</v>
      </c>
      <c r="U9" s="26">
        <v>25300.077999269834</v>
      </c>
      <c r="V9" s="26">
        <v>19721.825407079727</v>
      </c>
      <c r="W9" s="26">
        <v>163081.33879354311</v>
      </c>
      <c r="X9" s="28">
        <v>2289040.2511652354</v>
      </c>
      <c r="Y9" s="107"/>
    </row>
    <row r="10" spans="1:25" outlineLevel="1" x14ac:dyDescent="0.25">
      <c r="A10" s="20" t="s">
        <v>39</v>
      </c>
      <c r="B10" s="21">
        <v>415020.26</v>
      </c>
      <c r="C10" s="22">
        <v>2830775.7504562335</v>
      </c>
      <c r="D10" s="22">
        <v>3672360</v>
      </c>
      <c r="E10" s="22">
        <v>629288.65872255701</v>
      </c>
      <c r="F10" s="22">
        <v>2261197.8036795105</v>
      </c>
      <c r="G10" s="22">
        <v>2700</v>
      </c>
      <c r="H10" s="22">
        <v>0</v>
      </c>
      <c r="I10" s="22">
        <v>2263897.8036795105</v>
      </c>
      <c r="J10" s="22">
        <v>401990.84284602827</v>
      </c>
      <c r="K10" s="22">
        <v>756431.30510404927</v>
      </c>
      <c r="L10" s="22">
        <v>71350</v>
      </c>
      <c r="M10" s="22">
        <v>671.63037937814022</v>
      </c>
      <c r="N10" s="22">
        <v>1230443.7783294555</v>
      </c>
      <c r="O10" s="22">
        <v>10626766</v>
      </c>
      <c r="P10" s="22">
        <v>515403</v>
      </c>
      <c r="Q10" s="22">
        <v>838529.77500000014</v>
      </c>
      <c r="R10" s="22">
        <v>0</v>
      </c>
      <c r="S10" s="22">
        <v>1353932.7750000001</v>
      </c>
      <c r="T10" s="22">
        <v>345058.79902776802</v>
      </c>
      <c r="U10" s="22">
        <v>73945.92817681632</v>
      </c>
      <c r="V10" s="22">
        <v>57642.062807463153</v>
      </c>
      <c r="W10" s="22">
        <v>476646.79001204751</v>
      </c>
      <c r="X10" s="23">
        <v>12457345.520067459</v>
      </c>
      <c r="Y10" s="107"/>
    </row>
    <row r="11" spans="1:25" outlineLevel="1" x14ac:dyDescent="0.25">
      <c r="A11" s="24" t="s">
        <v>40</v>
      </c>
      <c r="B11" s="25">
        <v>324092</v>
      </c>
      <c r="C11" s="26">
        <v>3336919.0231183507</v>
      </c>
      <c r="D11" s="26">
        <v>16097.374392220421</v>
      </c>
      <c r="E11" s="26">
        <v>778088.04897956306</v>
      </c>
      <c r="F11" s="26">
        <v>875377.22451864684</v>
      </c>
      <c r="G11" s="26">
        <v>2700</v>
      </c>
      <c r="H11" s="26">
        <v>3600</v>
      </c>
      <c r="I11" s="26">
        <v>881677.22451864684</v>
      </c>
      <c r="J11" s="26">
        <v>217199.99999999997</v>
      </c>
      <c r="K11" s="26">
        <v>132000</v>
      </c>
      <c r="L11" s="26">
        <v>17031</v>
      </c>
      <c r="M11" s="26">
        <v>0</v>
      </c>
      <c r="N11" s="26">
        <v>366231</v>
      </c>
      <c r="O11" s="26">
        <v>5379012.6710087806</v>
      </c>
      <c r="P11" s="27">
        <v>0</v>
      </c>
      <c r="Q11" s="27">
        <v>0</v>
      </c>
      <c r="R11" s="27">
        <v>1437810.75</v>
      </c>
      <c r="S11" s="27">
        <v>1437810.75</v>
      </c>
      <c r="T11" s="26">
        <v>91901.111048387669</v>
      </c>
      <c r="U11" s="26">
        <v>10907.469239209522</v>
      </c>
      <c r="V11" s="26">
        <v>0</v>
      </c>
      <c r="W11" s="26">
        <v>102808.58028759719</v>
      </c>
      <c r="X11" s="28">
        <v>6919632.0012963777</v>
      </c>
      <c r="Y11" s="107"/>
    </row>
    <row r="12" spans="1:25" outlineLevel="1" x14ac:dyDescent="0.25">
      <c r="A12" s="20" t="s">
        <v>41</v>
      </c>
      <c r="B12" s="21">
        <v>578541.75</v>
      </c>
      <c r="C12" s="22">
        <v>4574454.3270199383</v>
      </c>
      <c r="D12" s="22">
        <v>301177.4603208896</v>
      </c>
      <c r="E12" s="22">
        <v>1575989.2064740055</v>
      </c>
      <c r="F12" s="22">
        <v>664188.14370318316</v>
      </c>
      <c r="G12" s="22">
        <v>14400</v>
      </c>
      <c r="H12" s="22">
        <v>0</v>
      </c>
      <c r="I12" s="22">
        <v>678588.14370318316</v>
      </c>
      <c r="J12" s="22">
        <v>52708.036085373926</v>
      </c>
      <c r="K12" s="22">
        <v>15919.380045532733</v>
      </c>
      <c r="L12" s="22">
        <v>16555</v>
      </c>
      <c r="M12" s="22">
        <v>2015.471825401112</v>
      </c>
      <c r="N12" s="22">
        <v>87197.887956307764</v>
      </c>
      <c r="O12" s="22">
        <v>7217407.0254743248</v>
      </c>
      <c r="P12" s="22">
        <v>1270664.5875000001</v>
      </c>
      <c r="Q12" s="22">
        <v>1246940.9500000002</v>
      </c>
      <c r="R12" s="22">
        <v>0</v>
      </c>
      <c r="S12" s="22">
        <v>2517605.5375000006</v>
      </c>
      <c r="T12" s="22">
        <v>476094.50071130693</v>
      </c>
      <c r="U12" s="22">
        <v>102026.81355806395</v>
      </c>
      <c r="V12" s="22">
        <v>79531.573139453671</v>
      </c>
      <c r="W12" s="22">
        <v>657652.88740882452</v>
      </c>
      <c r="X12" s="23">
        <v>10392665.450383151</v>
      </c>
      <c r="Y12" s="107"/>
    </row>
    <row r="13" spans="1:25" outlineLevel="1" x14ac:dyDescent="0.25">
      <c r="A13" s="24" t="s">
        <v>42</v>
      </c>
      <c r="B13" s="25">
        <v>338150.54870129871</v>
      </c>
      <c r="C13" s="26">
        <v>2849088.9264400164</v>
      </c>
      <c r="D13" s="26">
        <v>586648.91725828359</v>
      </c>
      <c r="E13" s="26">
        <v>701797.35496459785</v>
      </c>
      <c r="F13" s="26">
        <v>334771.77812002378</v>
      </c>
      <c r="G13" s="26">
        <v>8100</v>
      </c>
      <c r="H13" s="26">
        <v>100746</v>
      </c>
      <c r="I13" s="26">
        <v>443617.77812002378</v>
      </c>
      <c r="J13" s="26">
        <v>80790.613783675537</v>
      </c>
      <c r="K13" s="26">
        <v>53189.141369684068</v>
      </c>
      <c r="L13" s="26">
        <v>9318</v>
      </c>
      <c r="M13" s="26">
        <v>733.31114657285457</v>
      </c>
      <c r="N13" s="26">
        <v>144031.06629993246</v>
      </c>
      <c r="O13" s="26">
        <v>4725184.0430828528</v>
      </c>
      <c r="P13" s="27">
        <v>1109878.8999999999</v>
      </c>
      <c r="Q13" s="27">
        <v>489105.37094155839</v>
      </c>
      <c r="R13" s="27">
        <v>0</v>
      </c>
      <c r="S13" s="27">
        <v>1598984.2709415583</v>
      </c>
      <c r="T13" s="26">
        <v>281147.29200316849</v>
      </c>
      <c r="U13" s="26">
        <v>60249.724163387247</v>
      </c>
      <c r="V13" s="26">
        <v>46965.647331574553</v>
      </c>
      <c r="W13" s="26">
        <v>388362.66349813028</v>
      </c>
      <c r="X13" s="28">
        <v>6712530.9775225418</v>
      </c>
      <c r="Y13" s="107"/>
    </row>
    <row r="14" spans="1:25" s="36" customFormat="1" ht="15.75" x14ac:dyDescent="0.25">
      <c r="A14" s="29" t="s">
        <v>28</v>
      </c>
      <c r="B14" s="30">
        <v>2564168.9688129402</v>
      </c>
      <c r="C14" s="31">
        <v>19881930.347433608</v>
      </c>
      <c r="D14" s="31">
        <v>7669852</v>
      </c>
      <c r="E14" s="31">
        <v>5194586.7835035399</v>
      </c>
      <c r="F14" s="31">
        <v>7872252.2533155289</v>
      </c>
      <c r="G14" s="31">
        <v>45900</v>
      </c>
      <c r="H14" s="31">
        <v>104346</v>
      </c>
      <c r="I14" s="31">
        <v>8022498.2533155289</v>
      </c>
      <c r="J14" s="31">
        <v>977083.75076676649</v>
      </c>
      <c r="K14" s="31">
        <v>1345692.5673985411</v>
      </c>
      <c r="L14" s="31">
        <v>211117</v>
      </c>
      <c r="M14" s="31">
        <v>6508.6347653630355</v>
      </c>
      <c r="N14" s="31">
        <v>2540401.9529306707</v>
      </c>
      <c r="O14" s="32">
        <v>43309269</v>
      </c>
      <c r="P14" s="33">
        <v>4509614.6804177668</v>
      </c>
      <c r="Q14" s="33">
        <v>4574097.9120875821</v>
      </c>
      <c r="R14" s="33">
        <v>1457121.95</v>
      </c>
      <c r="S14" s="34">
        <v>10540834.54250535</v>
      </c>
      <c r="T14" s="31">
        <v>1939548.370687414</v>
      </c>
      <c r="U14" s="31">
        <v>406857.35355548863</v>
      </c>
      <c r="V14" s="31">
        <v>308649.42347863258</v>
      </c>
      <c r="W14" s="32">
        <v>2655055.1477215351</v>
      </c>
      <c r="X14" s="35">
        <v>56505159</v>
      </c>
      <c r="Y14" s="107"/>
    </row>
    <row r="15" spans="1:25" x14ac:dyDescent="0.25">
      <c r="A15" s="37"/>
      <c r="B15" s="38"/>
      <c r="C15" s="39"/>
      <c r="D15" s="40"/>
      <c r="E15" s="41"/>
      <c r="F15" s="41"/>
      <c r="G15" s="41"/>
      <c r="H15" s="41"/>
      <c r="I15" s="41"/>
      <c r="J15" s="41"/>
      <c r="K15" s="41"/>
      <c r="L15" s="41"/>
      <c r="M15" s="41"/>
      <c r="N15" s="41"/>
      <c r="O15" s="41"/>
      <c r="P15" s="41"/>
      <c r="Q15" s="41"/>
      <c r="R15" s="41"/>
      <c r="S15" s="41"/>
      <c r="T15" s="41"/>
      <c r="U15" s="41"/>
      <c r="V15" s="41"/>
      <c r="W15" s="41"/>
      <c r="X15" s="42"/>
    </row>
    <row r="16" spans="1:25" ht="27" customHeight="1" x14ac:dyDescent="0.35">
      <c r="A16" s="114" t="s">
        <v>43</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row>
    <row r="17" spans="1:25" s="12" customFormat="1" ht="21" customHeight="1" x14ac:dyDescent="0.25">
      <c r="A17" s="109"/>
      <c r="B17" s="110"/>
      <c r="C17" s="111" t="s">
        <v>7</v>
      </c>
      <c r="D17" s="112"/>
      <c r="E17" s="112"/>
      <c r="F17" s="112"/>
      <c r="G17" s="112"/>
      <c r="H17" s="112"/>
      <c r="I17" s="112"/>
      <c r="J17" s="112"/>
      <c r="K17" s="112"/>
      <c r="L17" s="112"/>
      <c r="M17" s="112"/>
      <c r="N17" s="112"/>
      <c r="O17" s="112"/>
      <c r="P17" s="113" t="s">
        <v>8</v>
      </c>
      <c r="Q17" s="113"/>
      <c r="R17" s="113"/>
      <c r="S17" s="113"/>
      <c r="T17" s="112" t="s">
        <v>44</v>
      </c>
      <c r="U17" s="112"/>
      <c r="V17" s="112"/>
      <c r="W17" s="112"/>
    </row>
    <row r="18" spans="1:25" s="19" customFormat="1" ht="63" x14ac:dyDescent="0.25">
      <c r="A18" s="13" t="s">
        <v>10</v>
      </c>
      <c r="B18" s="13" t="s">
        <v>11</v>
      </c>
      <c r="C18" s="14" t="s">
        <v>12</v>
      </c>
      <c r="D18" s="14" t="s">
        <v>13</v>
      </c>
      <c r="E18" s="14" t="s">
        <v>14</v>
      </c>
      <c r="F18" s="15" t="s">
        <v>15</v>
      </c>
      <c r="G18" s="15" t="s">
        <v>16</v>
      </c>
      <c r="H18" s="15" t="s">
        <v>17</v>
      </c>
      <c r="I18" s="14" t="s">
        <v>18</v>
      </c>
      <c r="J18" s="15" t="s">
        <v>19</v>
      </c>
      <c r="K18" s="15" t="s">
        <v>20</v>
      </c>
      <c r="L18" s="15" t="s">
        <v>21</v>
      </c>
      <c r="M18" s="15" t="s">
        <v>22</v>
      </c>
      <c r="N18" s="14" t="s">
        <v>23</v>
      </c>
      <c r="O18" s="13" t="s">
        <v>24</v>
      </c>
      <c r="P18" s="16" t="s">
        <v>25</v>
      </c>
      <c r="Q18" s="16" t="s">
        <v>26</v>
      </c>
      <c r="R18" s="16" t="s">
        <v>27</v>
      </c>
      <c r="S18" s="17" t="s">
        <v>28</v>
      </c>
      <c r="T18" s="14" t="s">
        <v>29</v>
      </c>
      <c r="U18" s="14" t="s">
        <v>30</v>
      </c>
      <c r="V18" s="44"/>
      <c r="W18" s="18" t="s">
        <v>28</v>
      </c>
      <c r="X18" s="18" t="s">
        <v>32</v>
      </c>
    </row>
    <row r="19" spans="1:25" outlineLevel="1" x14ac:dyDescent="0.25">
      <c r="A19" s="20" t="s">
        <v>33</v>
      </c>
      <c r="B19" s="21">
        <v>71791</v>
      </c>
      <c r="C19" s="22">
        <v>516994.57427989674</v>
      </c>
      <c r="D19" s="22">
        <v>0</v>
      </c>
      <c r="E19" s="22">
        <v>140765.9447419254</v>
      </c>
      <c r="F19" s="22">
        <v>14656.315822818087</v>
      </c>
      <c r="G19" s="22">
        <v>0</v>
      </c>
      <c r="H19" s="22">
        <v>0</v>
      </c>
      <c r="I19" s="22">
        <v>14656.315822818087</v>
      </c>
      <c r="J19" s="22">
        <v>13001.002796165889</v>
      </c>
      <c r="K19" s="22">
        <v>0</v>
      </c>
      <c r="L19" s="22">
        <v>20962</v>
      </c>
      <c r="M19" s="22">
        <v>0</v>
      </c>
      <c r="N19" s="22">
        <v>33963.002796165893</v>
      </c>
      <c r="O19" s="22">
        <v>706379.8376408061</v>
      </c>
      <c r="P19" s="22">
        <v>202400.8</v>
      </c>
      <c r="Q19" s="22">
        <v>85436.6</v>
      </c>
      <c r="R19" s="22">
        <v>0</v>
      </c>
      <c r="S19" s="22">
        <v>287837.40000000002</v>
      </c>
      <c r="T19" s="22">
        <v>39765.714343720865</v>
      </c>
      <c r="U19" s="22">
        <v>12717.04926346062</v>
      </c>
      <c r="V19" s="22"/>
      <c r="W19" s="22">
        <v>52482.763607181485</v>
      </c>
      <c r="X19" s="23">
        <v>1046700.0012479876</v>
      </c>
      <c r="Y19" s="105"/>
    </row>
    <row r="20" spans="1:25" outlineLevel="1" x14ac:dyDescent="0.25">
      <c r="A20" s="24" t="s">
        <v>34</v>
      </c>
      <c r="B20" s="25">
        <v>145705</v>
      </c>
      <c r="C20" s="26">
        <v>927739.41785689152</v>
      </c>
      <c r="D20" s="26">
        <v>568360.99747657077</v>
      </c>
      <c r="E20" s="26">
        <v>194388.96187646946</v>
      </c>
      <c r="F20" s="26">
        <v>26259.76850005531</v>
      </c>
      <c r="G20" s="26">
        <v>14400</v>
      </c>
      <c r="H20" s="26">
        <v>0</v>
      </c>
      <c r="I20" s="26">
        <v>40659.76850005531</v>
      </c>
      <c r="J20" s="26">
        <v>11436.147341557105</v>
      </c>
      <c r="K20" s="26">
        <v>30650.631081181451</v>
      </c>
      <c r="L20" s="26">
        <v>0</v>
      </c>
      <c r="M20" s="26">
        <v>0</v>
      </c>
      <c r="N20" s="26">
        <v>42086.778422738556</v>
      </c>
      <c r="O20" s="26">
        <v>1773235.9241327259</v>
      </c>
      <c r="P20" s="27">
        <v>441593.2</v>
      </c>
      <c r="Q20" s="27">
        <v>209826.80000000002</v>
      </c>
      <c r="R20" s="27">
        <v>17972.8</v>
      </c>
      <c r="S20" s="27">
        <v>669392.80000000005</v>
      </c>
      <c r="T20" s="26">
        <v>69885.125988613145</v>
      </c>
      <c r="U20" s="26">
        <v>23573</v>
      </c>
      <c r="V20" s="26"/>
      <c r="W20" s="26">
        <v>93458.125988613145</v>
      </c>
      <c r="X20" s="28">
        <v>2536086.8501213393</v>
      </c>
      <c r="Y20" s="105"/>
    </row>
    <row r="21" spans="1:25" outlineLevel="1" x14ac:dyDescent="0.25">
      <c r="A21" s="20" t="s">
        <v>35</v>
      </c>
      <c r="B21" s="21">
        <v>195582</v>
      </c>
      <c r="C21" s="22">
        <v>515371.36487236293</v>
      </c>
      <c r="D21" s="22">
        <v>846426.49093424599</v>
      </c>
      <c r="E21" s="22">
        <v>121386.76874173791</v>
      </c>
      <c r="F21" s="22">
        <v>2517897.4624943766</v>
      </c>
      <c r="G21" s="22">
        <v>0</v>
      </c>
      <c r="H21" s="22">
        <v>0</v>
      </c>
      <c r="I21" s="22">
        <v>2517897.4624943766</v>
      </c>
      <c r="J21" s="22">
        <v>41254.121581384839</v>
      </c>
      <c r="K21" s="22">
        <v>93462.46358682547</v>
      </c>
      <c r="L21" s="22">
        <v>28890</v>
      </c>
      <c r="M21" s="22">
        <v>0</v>
      </c>
      <c r="N21" s="22">
        <v>163606.58516821032</v>
      </c>
      <c r="O21" s="22">
        <v>4164688.6722109336</v>
      </c>
      <c r="P21" s="22">
        <v>90733.500000000015</v>
      </c>
      <c r="Q21" s="22">
        <v>198664.3</v>
      </c>
      <c r="R21" s="22">
        <v>0</v>
      </c>
      <c r="S21" s="22">
        <v>289397.8</v>
      </c>
      <c r="T21" s="22">
        <v>108334.72082536269</v>
      </c>
      <c r="U21" s="22">
        <v>34645.372387153744</v>
      </c>
      <c r="V21" s="22"/>
      <c r="W21" s="22">
        <v>142980.09321251643</v>
      </c>
      <c r="X21" s="23">
        <v>4597066.5654234495</v>
      </c>
      <c r="Y21" s="105"/>
    </row>
    <row r="22" spans="1:25" outlineLevel="1" x14ac:dyDescent="0.25">
      <c r="A22" s="24" t="s">
        <v>36</v>
      </c>
      <c r="B22" s="25">
        <v>262161.5</v>
      </c>
      <c r="C22" s="26">
        <v>2181776.6671137279</v>
      </c>
      <c r="D22" s="26">
        <v>341414.38149281521</v>
      </c>
      <c r="E22" s="26">
        <v>627023.28787479061</v>
      </c>
      <c r="F22" s="26">
        <v>0</v>
      </c>
      <c r="G22" s="26">
        <v>2700</v>
      </c>
      <c r="H22" s="26">
        <v>0</v>
      </c>
      <c r="I22" s="26">
        <v>2700</v>
      </c>
      <c r="J22" s="26">
        <v>93980.434671853</v>
      </c>
      <c r="K22" s="26">
        <v>174629.705527001</v>
      </c>
      <c r="L22" s="26">
        <v>23826</v>
      </c>
      <c r="M22" s="26">
        <v>0</v>
      </c>
      <c r="N22" s="26">
        <v>292436.14019885403</v>
      </c>
      <c r="O22" s="26">
        <v>3445350.4766801875</v>
      </c>
      <c r="P22" s="27">
        <v>457251.25</v>
      </c>
      <c r="Q22" s="27">
        <v>774907.8</v>
      </c>
      <c r="R22" s="27">
        <v>0</v>
      </c>
      <c r="S22" s="27">
        <v>1232159.05</v>
      </c>
      <c r="T22" s="26">
        <v>145213.73599645327</v>
      </c>
      <c r="U22" s="26">
        <v>45409</v>
      </c>
      <c r="V22" s="26"/>
      <c r="W22" s="26">
        <v>190622.73599645327</v>
      </c>
      <c r="X22" s="28">
        <v>4868132.2626766404</v>
      </c>
      <c r="Y22" s="105"/>
    </row>
    <row r="23" spans="1:25" outlineLevel="1" x14ac:dyDescent="0.25">
      <c r="A23" s="20" t="s">
        <v>37</v>
      </c>
      <c r="B23" s="21">
        <v>71419</v>
      </c>
      <c r="C23" s="22">
        <v>585502.46499807492</v>
      </c>
      <c r="D23" s="22">
        <v>952521.86141398526</v>
      </c>
      <c r="E23" s="22">
        <v>116499.33722392362</v>
      </c>
      <c r="F23" s="22">
        <v>0</v>
      </c>
      <c r="G23" s="22">
        <v>0</v>
      </c>
      <c r="H23" s="22">
        <v>0</v>
      </c>
      <c r="I23" s="22">
        <v>0</v>
      </c>
      <c r="J23" s="22">
        <v>18148.943323727188</v>
      </c>
      <c r="K23" s="22">
        <v>62577.28443110807</v>
      </c>
      <c r="L23" s="22">
        <v>2842</v>
      </c>
      <c r="M23" s="22">
        <v>0</v>
      </c>
      <c r="N23" s="22">
        <v>83568.227754835258</v>
      </c>
      <c r="O23" s="22">
        <v>1738091.8913908191</v>
      </c>
      <c r="P23" s="22">
        <v>11693.6</v>
      </c>
      <c r="Q23" s="22">
        <v>323975.70000000007</v>
      </c>
      <c r="R23" s="22">
        <v>0</v>
      </c>
      <c r="S23" s="22">
        <v>335669.30000000005</v>
      </c>
      <c r="T23" s="22">
        <v>39559.660023041892</v>
      </c>
      <c r="U23" s="22">
        <v>12651.153227383569</v>
      </c>
      <c r="V23" s="22"/>
      <c r="W23" s="22">
        <v>52210.813250425461</v>
      </c>
      <c r="X23" s="23">
        <v>2125972.0046412447</v>
      </c>
      <c r="Y23" s="105"/>
    </row>
    <row r="24" spans="1:25" outlineLevel="1" x14ac:dyDescent="0.25">
      <c r="A24" s="24" t="s">
        <v>38</v>
      </c>
      <c r="B24" s="25">
        <v>152655</v>
      </c>
      <c r="C24" s="26">
        <v>941823.02828641748</v>
      </c>
      <c r="D24" s="26">
        <v>3452.2713093080602</v>
      </c>
      <c r="E24" s="26">
        <v>276214.22943162639</v>
      </c>
      <c r="F24" s="26">
        <v>19619.597105678233</v>
      </c>
      <c r="G24" s="26">
        <v>0</v>
      </c>
      <c r="H24" s="26">
        <v>0</v>
      </c>
      <c r="I24" s="26">
        <v>19619.597105678233</v>
      </c>
      <c r="J24" s="26">
        <v>4515.7780979827094</v>
      </c>
      <c r="K24" s="26">
        <v>226.80189548114919</v>
      </c>
      <c r="L24" s="26">
        <v>5637</v>
      </c>
      <c r="M24" s="26">
        <v>0</v>
      </c>
      <c r="N24" s="26">
        <v>10379.57999346386</v>
      </c>
      <c r="O24" s="26">
        <v>1251488.7061264939</v>
      </c>
      <c r="P24" s="27">
        <v>393808.30000000005</v>
      </c>
      <c r="Q24" s="27">
        <v>260140.30000000002</v>
      </c>
      <c r="R24" s="27">
        <v>0</v>
      </c>
      <c r="S24" s="27">
        <v>653948.60000000009</v>
      </c>
      <c r="T24" s="26">
        <v>78370.988359962008</v>
      </c>
      <c r="U24" s="26">
        <v>25062.990474283026</v>
      </c>
      <c r="V24" s="26"/>
      <c r="W24" s="26">
        <v>103433.97883424503</v>
      </c>
      <c r="X24" s="28">
        <v>2008871.2849607391</v>
      </c>
      <c r="Y24" s="105"/>
    </row>
    <row r="25" spans="1:25" outlineLevel="1" x14ac:dyDescent="0.25">
      <c r="A25" s="20" t="s">
        <v>39</v>
      </c>
      <c r="B25" s="21">
        <v>402835</v>
      </c>
      <c r="C25" s="22">
        <v>2408181.6822344656</v>
      </c>
      <c r="D25" s="22">
        <v>738793.41731595434</v>
      </c>
      <c r="E25" s="22">
        <v>600944.9945998179</v>
      </c>
      <c r="F25" s="22">
        <v>1847427.2022135244</v>
      </c>
      <c r="G25" s="22">
        <v>2700</v>
      </c>
      <c r="H25" s="22">
        <v>0</v>
      </c>
      <c r="I25" s="22">
        <v>1850127.2022135244</v>
      </c>
      <c r="J25" s="22">
        <v>374294.30799156224</v>
      </c>
      <c r="K25" s="22">
        <v>753582.15504252363</v>
      </c>
      <c r="L25" s="22">
        <v>78809</v>
      </c>
      <c r="M25" s="22">
        <v>0</v>
      </c>
      <c r="N25" s="22">
        <v>1206685.4630340859</v>
      </c>
      <c r="O25" s="22">
        <v>6804732.7593978476</v>
      </c>
      <c r="P25" s="22">
        <v>587025.30000000005</v>
      </c>
      <c r="Q25" s="22">
        <v>617415.5</v>
      </c>
      <c r="R25" s="22">
        <v>0</v>
      </c>
      <c r="S25" s="22">
        <v>1204440.8</v>
      </c>
      <c r="T25" s="22">
        <v>196902.62851161291</v>
      </c>
      <c r="U25" s="22">
        <v>62969.330947841023</v>
      </c>
      <c r="V25" s="22"/>
      <c r="W25" s="22">
        <v>259871.95945945394</v>
      </c>
      <c r="X25" s="23">
        <v>8269045.5188573012</v>
      </c>
      <c r="Y25" s="105"/>
    </row>
    <row r="26" spans="1:25" outlineLevel="1" x14ac:dyDescent="0.25">
      <c r="A26" s="24" t="s">
        <v>40</v>
      </c>
      <c r="B26" s="25">
        <v>324122</v>
      </c>
      <c r="C26" s="26">
        <v>2948708.631457937</v>
      </c>
      <c r="D26" s="26">
        <v>16097.374392220421</v>
      </c>
      <c r="E26" s="26">
        <v>733960.30103676859</v>
      </c>
      <c r="F26" s="26">
        <v>886719.51485761383</v>
      </c>
      <c r="G26" s="26">
        <v>2700</v>
      </c>
      <c r="H26" s="26">
        <v>3600</v>
      </c>
      <c r="I26" s="26">
        <v>893019.51485761383</v>
      </c>
      <c r="J26" s="26">
        <v>214960.00000000006</v>
      </c>
      <c r="K26" s="26">
        <v>144000.00000000003</v>
      </c>
      <c r="L26" s="26">
        <v>18155</v>
      </c>
      <c r="M26" s="26">
        <v>0</v>
      </c>
      <c r="N26" s="26">
        <v>377115.00000000012</v>
      </c>
      <c r="O26" s="26">
        <v>4968900.8217445398</v>
      </c>
      <c r="P26" s="27">
        <v>0</v>
      </c>
      <c r="Q26" s="27">
        <v>0</v>
      </c>
      <c r="R26" s="27">
        <v>1338301.5</v>
      </c>
      <c r="S26" s="27">
        <v>1338301.5</v>
      </c>
      <c r="T26" s="26">
        <v>87299.98124595797</v>
      </c>
      <c r="U26" s="26">
        <v>14279.161583163284</v>
      </c>
      <c r="V26" s="26"/>
      <c r="W26" s="26">
        <v>101579.14282912125</v>
      </c>
      <c r="X26" s="28">
        <v>6408781.4645736609</v>
      </c>
      <c r="Y26" s="105"/>
    </row>
    <row r="27" spans="1:25" outlineLevel="1" x14ac:dyDescent="0.25">
      <c r="A27" s="20" t="s">
        <v>41</v>
      </c>
      <c r="B27" s="21">
        <v>579626</v>
      </c>
      <c r="C27" s="22">
        <v>4077233.2604924403</v>
      </c>
      <c r="D27" s="22">
        <v>300860.59201600368</v>
      </c>
      <c r="E27" s="22">
        <v>1509333.4777796881</v>
      </c>
      <c r="F27" s="22">
        <v>661806.58699263935</v>
      </c>
      <c r="G27" s="22">
        <v>14400</v>
      </c>
      <c r="H27" s="22">
        <v>0</v>
      </c>
      <c r="I27" s="22">
        <v>676206.58699263935</v>
      </c>
      <c r="J27" s="22">
        <v>47250.597323188813</v>
      </c>
      <c r="K27" s="22">
        <v>19765.466393337105</v>
      </c>
      <c r="L27" s="22">
        <v>21127</v>
      </c>
      <c r="M27" s="22">
        <v>0</v>
      </c>
      <c r="N27" s="22">
        <v>88143.06371652591</v>
      </c>
      <c r="O27" s="22">
        <v>6651776.9809972979</v>
      </c>
      <c r="P27" s="22">
        <v>1212233.4000000001</v>
      </c>
      <c r="Q27" s="22">
        <v>1160354.7999999998</v>
      </c>
      <c r="R27" s="22">
        <v>0</v>
      </c>
      <c r="S27" s="22">
        <v>2372588.2000000002</v>
      </c>
      <c r="T27" s="22">
        <v>316315.53862079134</v>
      </c>
      <c r="U27" s="22">
        <v>101157.50097354573</v>
      </c>
      <c r="V27" s="22"/>
      <c r="W27" s="22">
        <v>417473.03959433705</v>
      </c>
      <c r="X27" s="23">
        <v>9441838.2205916345</v>
      </c>
      <c r="Y27" s="105"/>
    </row>
    <row r="28" spans="1:25" outlineLevel="1" x14ac:dyDescent="0.25">
      <c r="A28" s="24" t="s">
        <v>42</v>
      </c>
      <c r="B28" s="25">
        <v>526194</v>
      </c>
      <c r="C28" s="26">
        <v>3127071.1283221706</v>
      </c>
      <c r="D28" s="26">
        <v>593111.30257385352</v>
      </c>
      <c r="E28" s="26">
        <v>862607.05283512524</v>
      </c>
      <c r="F28" s="26">
        <v>258896.50259463722</v>
      </c>
      <c r="G28" s="26">
        <v>6300</v>
      </c>
      <c r="H28" s="26">
        <v>96668</v>
      </c>
      <c r="I28" s="26">
        <v>361864.50259463722</v>
      </c>
      <c r="J28" s="26">
        <v>76870.151680869079</v>
      </c>
      <c r="K28" s="26">
        <v>57537.251260245561</v>
      </c>
      <c r="L28" s="26">
        <v>9036</v>
      </c>
      <c r="M28" s="26">
        <v>0</v>
      </c>
      <c r="N28" s="26">
        <v>143443.40294111465</v>
      </c>
      <c r="O28" s="26">
        <v>5088097.3892669016</v>
      </c>
      <c r="P28" s="27">
        <v>1151880.7000000002</v>
      </c>
      <c r="Q28" s="27">
        <v>509447.10000000003</v>
      </c>
      <c r="R28" s="27">
        <v>0</v>
      </c>
      <c r="S28" s="27">
        <v>1661327.8000000003</v>
      </c>
      <c r="T28" s="26">
        <v>291463.83660040749</v>
      </c>
      <c r="U28" s="26">
        <v>93209.94303098433</v>
      </c>
      <c r="V28" s="26"/>
      <c r="W28" s="26">
        <v>384673.77963139181</v>
      </c>
      <c r="X28" s="28">
        <v>7134098.9688982936</v>
      </c>
      <c r="Y28" s="105"/>
    </row>
    <row r="29" spans="1:25" s="36" customFormat="1" ht="15.75" x14ac:dyDescent="0.25">
      <c r="A29" s="29" t="s">
        <v>28</v>
      </c>
      <c r="B29" s="30">
        <v>2732090.5</v>
      </c>
      <c r="C29" s="31">
        <v>18230402.219914384</v>
      </c>
      <c r="D29" s="31">
        <v>4361038.6889249571</v>
      </c>
      <c r="E29" s="31">
        <v>5183124.3561418736</v>
      </c>
      <c r="F29" s="31">
        <v>6233282.9505813429</v>
      </c>
      <c r="G29" s="31">
        <v>43200</v>
      </c>
      <c r="H29" s="31">
        <v>100268</v>
      </c>
      <c r="I29" s="31">
        <v>6376751</v>
      </c>
      <c r="J29" s="31">
        <v>895711</v>
      </c>
      <c r="K29" s="31">
        <v>1336432</v>
      </c>
      <c r="L29" s="31">
        <v>209284</v>
      </c>
      <c r="M29" s="31">
        <v>0</v>
      </c>
      <c r="N29" s="31">
        <v>2441427</v>
      </c>
      <c r="O29" s="32">
        <v>36592743.459588557</v>
      </c>
      <c r="P29" s="33">
        <v>4548620.0500000007</v>
      </c>
      <c r="Q29" s="33">
        <v>4140168.9</v>
      </c>
      <c r="R29" s="33">
        <v>1356274.3</v>
      </c>
      <c r="S29" s="34">
        <v>10045063.25</v>
      </c>
      <c r="T29" s="31">
        <v>1373112</v>
      </c>
      <c r="U29" s="31">
        <v>425675</v>
      </c>
      <c r="V29" s="31"/>
      <c r="W29" s="32">
        <v>1798787</v>
      </c>
      <c r="X29" s="35">
        <v>48436593.709588557</v>
      </c>
      <c r="Y29" s="105"/>
    </row>
    <row r="30" spans="1:25" x14ac:dyDescent="0.25">
      <c r="A30" s="45"/>
      <c r="B30" s="46"/>
      <c r="C30" s="41"/>
      <c r="D30" s="41"/>
      <c r="E30" s="41"/>
      <c r="F30" s="41"/>
      <c r="G30" s="41"/>
      <c r="H30" s="41"/>
      <c r="I30" s="41"/>
      <c r="J30" s="41"/>
      <c r="K30" s="41"/>
      <c r="L30" s="41"/>
      <c r="M30" s="41"/>
      <c r="N30" s="41"/>
      <c r="O30" s="41"/>
      <c r="P30" s="41"/>
      <c r="Q30" s="41"/>
      <c r="R30" s="41"/>
      <c r="S30" s="41"/>
      <c r="T30" s="41"/>
      <c r="U30" s="41"/>
      <c r="V30" s="41"/>
      <c r="W30" s="41"/>
      <c r="X30" s="43"/>
    </row>
    <row r="31" spans="1:25" x14ac:dyDescent="0.25">
      <c r="D31" s="107">
        <f>D14-7669852</f>
        <v>0</v>
      </c>
    </row>
    <row r="32" spans="1:25" x14ac:dyDescent="0.25">
      <c r="C32" s="106"/>
      <c r="D32" s="106"/>
      <c r="E32" s="106"/>
      <c r="F32" s="106"/>
      <c r="G32" s="106"/>
      <c r="H32" s="106"/>
      <c r="I32" s="106"/>
      <c r="J32" s="106"/>
      <c r="K32" s="106"/>
      <c r="L32" s="106"/>
      <c r="M32" s="106"/>
      <c r="N32" s="106"/>
      <c r="O32" s="106"/>
      <c r="P32" s="106"/>
      <c r="Q32" s="106"/>
      <c r="R32" s="106"/>
      <c r="S32" s="106"/>
      <c r="T32" s="106"/>
      <c r="U32" s="106"/>
      <c r="V32" s="106"/>
      <c r="W32" s="106"/>
      <c r="X32" s="106">
        <f>X14/X29-1</f>
        <v>0.1665799485981232</v>
      </c>
    </row>
    <row r="33" spans="3:3" x14ac:dyDescent="0.25">
      <c r="C33" s="106"/>
    </row>
  </sheetData>
  <mergeCells count="10">
    <mergeCell ref="A17:B17"/>
    <mergeCell ref="C17:O17"/>
    <mergeCell ref="P17:S17"/>
    <mergeCell ref="T17:W17"/>
    <mergeCell ref="A1:X1"/>
    <mergeCell ref="A2:B2"/>
    <mergeCell ref="C2:O2"/>
    <mergeCell ref="P2:S2"/>
    <mergeCell ref="T2:W2"/>
    <mergeCell ref="A16:X16"/>
  </mergeCells>
  <pageMargins left="0.7" right="0.7"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J606"/>
  <sheetViews>
    <sheetView topLeftCell="Q1" zoomScaleNormal="100" workbookViewId="0">
      <selection activeCell="AJ1" sqref="AJ1:AJ1048576"/>
    </sheetView>
  </sheetViews>
  <sheetFormatPr defaultColWidth="9.140625" defaultRowHeight="15" outlineLevelCol="2" x14ac:dyDescent="0.25"/>
  <cols>
    <col min="1" max="1" width="9.140625" style="2"/>
    <col min="2" max="2" width="12.5703125" style="59" customWidth="1"/>
    <col min="3" max="3" width="10.42578125" style="60" customWidth="1"/>
    <col min="4" max="4" width="25.85546875" style="61" customWidth="1"/>
    <col min="5" max="5" width="7.5703125" style="59" customWidth="1"/>
    <col min="6" max="6" width="7.28515625" style="59" customWidth="1"/>
    <col min="7" max="7" width="8.5703125" style="59" customWidth="1"/>
    <col min="8" max="8" width="14" style="59" customWidth="1"/>
    <col min="9" max="9" width="24.28515625" style="61" customWidth="1"/>
    <col min="10" max="10" width="11.5703125" style="62" customWidth="1"/>
    <col min="11" max="11" width="16.85546875" style="59" customWidth="1"/>
    <col min="12" max="12" width="12" style="59" customWidth="1"/>
    <col min="13" max="13" width="17.5703125" style="59" hidden="1" customWidth="1"/>
    <col min="14" max="14" width="9.28515625" style="59" customWidth="1"/>
    <col min="15" max="15" width="9" style="59" customWidth="1"/>
    <col min="16" max="16" width="10.85546875" style="62" customWidth="1" outlineLevel="1"/>
    <col min="17" max="17" width="8.42578125" style="62" customWidth="1" outlineLevel="1"/>
    <col min="18" max="18" width="10.140625" style="62" customWidth="1" outlineLevel="1"/>
    <col min="19" max="20" width="8.7109375" style="62" customWidth="1" outlineLevel="1"/>
    <col min="21" max="21" width="14.140625" style="62" customWidth="1" outlineLevel="2"/>
    <col min="22" max="23" width="9.85546875" style="62" customWidth="1" outlineLevel="2"/>
    <col min="24" max="24" width="10.28515625" style="62" customWidth="1" outlineLevel="1"/>
    <col min="25" max="25" width="9.85546875" style="62" customWidth="1"/>
    <col min="26" max="26" width="8.5703125" style="62" customWidth="1" outlineLevel="1"/>
    <col min="27" max="27" width="8.140625" style="62" bestFit="1" customWidth="1" outlineLevel="1"/>
    <col min="28" max="28" width="8.5703125" style="62" bestFit="1" customWidth="1" outlineLevel="1"/>
    <col min="29" max="29" width="9.7109375" style="62" customWidth="1"/>
    <col min="30" max="30" width="15.7109375" style="59" customWidth="1"/>
    <col min="31" max="31" width="10.5703125" style="59" customWidth="1"/>
    <col min="32" max="32" width="11" style="59" customWidth="1"/>
    <col min="33" max="34" width="15.140625" style="59" customWidth="1"/>
    <col min="35" max="35" width="11.140625" style="2" customWidth="1"/>
    <col min="36" max="36" width="10.7109375" style="2" customWidth="1"/>
    <col min="37" max="16384" width="9.140625" style="2"/>
  </cols>
  <sheetData>
    <row r="1" spans="1:36" ht="90" x14ac:dyDescent="0.25">
      <c r="A1" s="47" t="s">
        <v>45</v>
      </c>
      <c r="B1" s="47" t="s">
        <v>46</v>
      </c>
      <c r="C1" s="47" t="s">
        <v>47</v>
      </c>
      <c r="D1" s="48" t="s">
        <v>61</v>
      </c>
      <c r="E1" s="47" t="s">
        <v>48</v>
      </c>
      <c r="F1" s="47" t="s">
        <v>49</v>
      </c>
      <c r="G1" s="47" t="s">
        <v>634</v>
      </c>
      <c r="H1" s="47" t="s">
        <v>50</v>
      </c>
      <c r="I1" s="47" t="s">
        <v>51</v>
      </c>
      <c r="J1" s="49" t="s">
        <v>52</v>
      </c>
      <c r="K1" s="47" t="s">
        <v>53</v>
      </c>
      <c r="L1" s="47" t="s">
        <v>635</v>
      </c>
      <c r="M1" s="47" t="s">
        <v>54</v>
      </c>
      <c r="N1" s="47" t="s">
        <v>636</v>
      </c>
      <c r="O1" s="47" t="s">
        <v>55</v>
      </c>
      <c r="P1" s="50" t="s">
        <v>637</v>
      </c>
      <c r="Q1" s="50" t="s">
        <v>638</v>
      </c>
      <c r="R1" s="50" t="s">
        <v>639</v>
      </c>
      <c r="S1" s="50" t="s">
        <v>640</v>
      </c>
      <c r="T1" s="50" t="s">
        <v>56</v>
      </c>
      <c r="U1" s="51" t="s">
        <v>641</v>
      </c>
      <c r="V1" s="51" t="s">
        <v>642</v>
      </c>
      <c r="W1" s="51" t="s">
        <v>643</v>
      </c>
      <c r="X1" s="50" t="s">
        <v>644</v>
      </c>
      <c r="Y1" s="50" t="s">
        <v>645</v>
      </c>
      <c r="Z1" s="52" t="s">
        <v>646</v>
      </c>
      <c r="AA1" s="52" t="s">
        <v>647</v>
      </c>
      <c r="AB1" s="52" t="s">
        <v>648</v>
      </c>
      <c r="AC1" s="52" t="s">
        <v>649</v>
      </c>
      <c r="AD1" s="49" t="s">
        <v>57</v>
      </c>
      <c r="AE1" s="49" t="s">
        <v>58</v>
      </c>
      <c r="AF1" s="49" t="s">
        <v>59</v>
      </c>
      <c r="AG1" s="49" t="s">
        <v>708</v>
      </c>
      <c r="AH1" s="49" t="s">
        <v>60</v>
      </c>
      <c r="AI1" s="49" t="s">
        <v>709</v>
      </c>
      <c r="AJ1" s="49" t="s">
        <v>710</v>
      </c>
    </row>
    <row r="2" spans="1:36" ht="30" x14ac:dyDescent="0.25">
      <c r="A2" s="53">
        <v>1</v>
      </c>
      <c r="B2" s="53" t="s">
        <v>62</v>
      </c>
      <c r="C2" s="53">
        <v>14</v>
      </c>
      <c r="D2" s="54" t="s">
        <v>711</v>
      </c>
      <c r="E2" s="53" t="s">
        <v>712</v>
      </c>
      <c r="F2" s="53">
        <v>1</v>
      </c>
      <c r="G2" s="53">
        <v>902211</v>
      </c>
      <c r="H2" s="53" t="s">
        <v>713</v>
      </c>
      <c r="I2" s="54" t="s">
        <v>714</v>
      </c>
      <c r="J2" s="55">
        <v>570</v>
      </c>
      <c r="K2" s="53">
        <v>12</v>
      </c>
      <c r="L2" s="56">
        <v>570</v>
      </c>
      <c r="M2" s="57" t="s">
        <v>650</v>
      </c>
      <c r="N2" s="53" t="s">
        <v>651</v>
      </c>
      <c r="O2" s="53" t="s">
        <v>651</v>
      </c>
      <c r="P2" s="108">
        <v>0</v>
      </c>
      <c r="Q2" s="56">
        <v>0</v>
      </c>
      <c r="R2" s="56">
        <v>1620</v>
      </c>
      <c r="S2" s="56">
        <v>0</v>
      </c>
      <c r="T2" s="56">
        <v>0</v>
      </c>
      <c r="U2" s="56">
        <v>0</v>
      </c>
      <c r="V2" s="56">
        <v>0</v>
      </c>
      <c r="W2" s="56">
        <v>0</v>
      </c>
      <c r="X2" s="56">
        <f>SUM(U2:W2)</f>
        <v>0</v>
      </c>
      <c r="Y2" s="56">
        <f>SUM(P2:T2)+X2</f>
        <v>1620</v>
      </c>
      <c r="Z2" s="56">
        <v>0</v>
      </c>
      <c r="AA2" s="56">
        <v>0</v>
      </c>
      <c r="AB2" s="56">
        <v>0</v>
      </c>
      <c r="AC2" s="56">
        <f>SUM(Z2:AB2)</f>
        <v>0</v>
      </c>
      <c r="AD2" s="58">
        <v>-1620</v>
      </c>
      <c r="AE2" s="58">
        <v>0</v>
      </c>
      <c r="AF2" s="58">
        <f>AD2+AE2</f>
        <v>-1620</v>
      </c>
      <c r="AG2" s="58">
        <f>Y2+AC2+AF2</f>
        <v>0</v>
      </c>
      <c r="AH2" s="58">
        <v>0</v>
      </c>
      <c r="AI2" s="58">
        <v>0</v>
      </c>
      <c r="AJ2" s="58">
        <f>AG2+AH2+AI2</f>
        <v>0</v>
      </c>
    </row>
    <row r="3" spans="1:36" ht="30" x14ac:dyDescent="0.25">
      <c r="A3" s="53">
        <v>2</v>
      </c>
      <c r="B3" s="53" t="s">
        <v>41</v>
      </c>
      <c r="C3" s="53">
        <v>15</v>
      </c>
      <c r="D3" s="54" t="s">
        <v>715</v>
      </c>
      <c r="E3" s="53" t="s">
        <v>712</v>
      </c>
      <c r="F3" s="53">
        <v>1</v>
      </c>
      <c r="G3" s="53">
        <v>601600</v>
      </c>
      <c r="H3" s="53" t="s">
        <v>716</v>
      </c>
      <c r="I3" s="54" t="s">
        <v>717</v>
      </c>
      <c r="J3" s="55">
        <v>189</v>
      </c>
      <c r="K3" s="53">
        <v>12</v>
      </c>
      <c r="L3" s="56">
        <v>189</v>
      </c>
      <c r="M3" s="57" t="s">
        <v>650</v>
      </c>
      <c r="N3" s="53" t="s">
        <v>651</v>
      </c>
      <c r="O3" s="53" t="s">
        <v>651</v>
      </c>
      <c r="P3" s="108">
        <v>0</v>
      </c>
      <c r="Q3" s="56">
        <v>0</v>
      </c>
      <c r="R3" s="56">
        <v>0</v>
      </c>
      <c r="S3" s="56">
        <v>0</v>
      </c>
      <c r="T3" s="56">
        <v>166.5914514258593</v>
      </c>
      <c r="U3" s="56">
        <v>0</v>
      </c>
      <c r="V3" s="56">
        <v>0</v>
      </c>
      <c r="W3" s="56">
        <v>0</v>
      </c>
      <c r="X3" s="56">
        <f t="shared" ref="X3:X66" si="0">SUM(U3:W3)</f>
        <v>0</v>
      </c>
      <c r="Y3" s="56">
        <f t="shared" ref="Y3:Y66" si="1">SUM(P3:T3)+X3</f>
        <v>166.5914514258593</v>
      </c>
      <c r="Z3" s="56">
        <v>0</v>
      </c>
      <c r="AA3" s="56">
        <v>0</v>
      </c>
      <c r="AB3" s="56">
        <v>0</v>
      </c>
      <c r="AC3" s="56">
        <f t="shared" ref="AC3:AC66" si="2">SUM(Z3:AB3)</f>
        <v>0</v>
      </c>
      <c r="AD3" s="58">
        <v>59.954647675215263</v>
      </c>
      <c r="AE3" s="58">
        <v>130.85987651612524</v>
      </c>
      <c r="AF3" s="58">
        <f t="shared" ref="AF3:AF66" si="3">AD3+AE3</f>
        <v>190.8145241913405</v>
      </c>
      <c r="AG3" s="58">
        <f t="shared" ref="AG3:AG66" si="4">Y3+AC3+AF3</f>
        <v>357.40597561719983</v>
      </c>
      <c r="AH3" s="58">
        <v>0</v>
      </c>
      <c r="AI3" s="58">
        <v>26.250163957322311</v>
      </c>
      <c r="AJ3" s="58">
        <f t="shared" ref="AJ3:AJ66" si="5">AG3+AH3+AI3</f>
        <v>383.65613957452211</v>
      </c>
    </row>
    <row r="4" spans="1:36" ht="30" x14ac:dyDescent="0.25">
      <c r="A4" s="53">
        <v>3</v>
      </c>
      <c r="B4" s="53" t="s">
        <v>42</v>
      </c>
      <c r="C4" s="53">
        <v>101</v>
      </c>
      <c r="D4" s="54" t="s">
        <v>63</v>
      </c>
      <c r="E4" s="53" t="s">
        <v>718</v>
      </c>
      <c r="F4" s="53">
        <v>1</v>
      </c>
      <c r="G4" s="53">
        <v>108701</v>
      </c>
      <c r="H4" s="53">
        <v>43010</v>
      </c>
      <c r="I4" s="54" t="s">
        <v>719</v>
      </c>
      <c r="J4" s="55">
        <v>27299</v>
      </c>
      <c r="K4" s="53">
        <v>12</v>
      </c>
      <c r="L4" s="56">
        <v>27299</v>
      </c>
      <c r="M4" s="57" t="s">
        <v>650</v>
      </c>
      <c r="N4" s="53" t="s">
        <v>652</v>
      </c>
      <c r="O4" s="53" t="s">
        <v>653</v>
      </c>
      <c r="P4" s="108">
        <v>251632.84068478533</v>
      </c>
      <c r="Q4" s="56">
        <v>0</v>
      </c>
      <c r="R4" s="56">
        <v>58195.517865642876</v>
      </c>
      <c r="S4" s="56">
        <v>0</v>
      </c>
      <c r="T4" s="56">
        <v>0</v>
      </c>
      <c r="U4" s="56">
        <v>5751.5977245593085</v>
      </c>
      <c r="V4" s="56">
        <v>0</v>
      </c>
      <c r="W4" s="56">
        <v>0</v>
      </c>
      <c r="X4" s="56">
        <f t="shared" si="0"/>
        <v>5751.5977245593085</v>
      </c>
      <c r="Y4" s="56">
        <f t="shared" si="1"/>
        <v>315579.95627498749</v>
      </c>
      <c r="Z4" s="56">
        <v>137859.94999999998</v>
      </c>
      <c r="AA4" s="56">
        <v>0</v>
      </c>
      <c r="AB4" s="56">
        <v>0</v>
      </c>
      <c r="AC4" s="56">
        <f t="shared" si="2"/>
        <v>137859.94999999998</v>
      </c>
      <c r="AD4" s="58">
        <v>8659.7985549508012</v>
      </c>
      <c r="AE4" s="58">
        <v>18901.289783141288</v>
      </c>
      <c r="AF4" s="58">
        <f t="shared" si="3"/>
        <v>27561.08833809209</v>
      </c>
      <c r="AG4" s="58">
        <f t="shared" si="4"/>
        <v>481000.99461307959</v>
      </c>
      <c r="AH4" s="58">
        <v>0</v>
      </c>
      <c r="AI4" s="58">
        <v>3791.5514596346129</v>
      </c>
      <c r="AJ4" s="58">
        <f t="shared" si="5"/>
        <v>484792.54607271421</v>
      </c>
    </row>
    <row r="5" spans="1:36" ht="30" x14ac:dyDescent="0.25">
      <c r="A5" s="53">
        <v>4</v>
      </c>
      <c r="B5" s="53" t="s">
        <v>41</v>
      </c>
      <c r="C5" s="53">
        <v>101</v>
      </c>
      <c r="D5" s="54" t="s">
        <v>63</v>
      </c>
      <c r="E5" s="53" t="s">
        <v>720</v>
      </c>
      <c r="F5" s="53">
        <v>1</v>
      </c>
      <c r="G5" s="53">
        <v>601490</v>
      </c>
      <c r="H5" s="53" t="s">
        <v>721</v>
      </c>
      <c r="I5" s="54" t="s">
        <v>722</v>
      </c>
      <c r="J5" s="55">
        <v>3591</v>
      </c>
      <c r="K5" s="53">
        <v>12</v>
      </c>
      <c r="L5" s="56">
        <v>3591</v>
      </c>
      <c r="M5" s="57" t="s">
        <v>650</v>
      </c>
      <c r="N5" s="53" t="s">
        <v>652</v>
      </c>
      <c r="O5" s="53" t="s">
        <v>653</v>
      </c>
      <c r="P5" s="108">
        <v>34308.660643879935</v>
      </c>
      <c r="Q5" s="56">
        <v>0</v>
      </c>
      <c r="R5" s="56">
        <v>7655.2292998103803</v>
      </c>
      <c r="S5" s="56">
        <v>0</v>
      </c>
      <c r="T5" s="56">
        <v>0</v>
      </c>
      <c r="U5" s="56">
        <v>756.58402977737205</v>
      </c>
      <c r="V5" s="56">
        <v>0</v>
      </c>
      <c r="W5" s="56">
        <v>0</v>
      </c>
      <c r="X5" s="56">
        <f t="shared" si="0"/>
        <v>756.58402977737205</v>
      </c>
      <c r="Y5" s="56">
        <f t="shared" si="1"/>
        <v>42720.473973467684</v>
      </c>
      <c r="Z5" s="56">
        <v>18134.55</v>
      </c>
      <c r="AA5" s="56">
        <v>0</v>
      </c>
      <c r="AB5" s="56">
        <v>0</v>
      </c>
      <c r="AC5" s="56">
        <f t="shared" si="2"/>
        <v>18134.55</v>
      </c>
      <c r="AD5" s="58">
        <v>1139.1383058290901</v>
      </c>
      <c r="AE5" s="58">
        <v>2486.3376538063794</v>
      </c>
      <c r="AF5" s="58">
        <f t="shared" si="3"/>
        <v>3625.4759596354697</v>
      </c>
      <c r="AG5" s="58">
        <f t="shared" si="4"/>
        <v>64480.499933103158</v>
      </c>
      <c r="AH5" s="58">
        <v>0</v>
      </c>
      <c r="AI5" s="58">
        <v>498.75311518912389</v>
      </c>
      <c r="AJ5" s="58">
        <f t="shared" si="5"/>
        <v>64979.253048292281</v>
      </c>
    </row>
    <row r="6" spans="1:36" ht="30" x14ac:dyDescent="0.25">
      <c r="A6" s="53">
        <v>5</v>
      </c>
      <c r="B6" s="53" t="s">
        <v>42</v>
      </c>
      <c r="C6" s="53">
        <v>101</v>
      </c>
      <c r="D6" s="54" t="s">
        <v>63</v>
      </c>
      <c r="E6" s="53" t="s">
        <v>718</v>
      </c>
      <c r="F6" s="53">
        <v>2</v>
      </c>
      <c r="G6" s="53">
        <v>108701</v>
      </c>
      <c r="H6" s="53">
        <v>43010</v>
      </c>
      <c r="I6" s="54" t="s">
        <v>719</v>
      </c>
      <c r="J6" s="55">
        <v>33851</v>
      </c>
      <c r="K6" s="53">
        <v>12</v>
      </c>
      <c r="L6" s="56">
        <v>33851</v>
      </c>
      <c r="M6" s="57" t="s">
        <v>650</v>
      </c>
      <c r="N6" s="53" t="s">
        <v>652</v>
      </c>
      <c r="O6" s="53" t="s">
        <v>653</v>
      </c>
      <c r="P6" s="108">
        <v>312026.93468700937</v>
      </c>
      <c r="Q6" s="56">
        <v>0</v>
      </c>
      <c r="R6" s="56">
        <v>72162.953781086369</v>
      </c>
      <c r="S6" s="56">
        <v>0</v>
      </c>
      <c r="T6" s="56">
        <v>0</v>
      </c>
      <c r="U6" s="56">
        <v>7132.031743802233</v>
      </c>
      <c r="V6" s="56">
        <v>0</v>
      </c>
      <c r="W6" s="56">
        <v>0</v>
      </c>
      <c r="X6" s="56">
        <f t="shared" si="0"/>
        <v>7132.031743802233</v>
      </c>
      <c r="Y6" s="56">
        <f t="shared" si="1"/>
        <v>391321.92021189799</v>
      </c>
      <c r="Z6" s="56">
        <v>170947.55</v>
      </c>
      <c r="AA6" s="56">
        <v>0</v>
      </c>
      <c r="AB6" s="56">
        <v>0</v>
      </c>
      <c r="AC6" s="56">
        <f t="shared" si="2"/>
        <v>170947.55</v>
      </c>
      <c r="AD6" s="58">
        <v>10738.226341024931</v>
      </c>
      <c r="AE6" s="58">
        <v>23437.765502366961</v>
      </c>
      <c r="AF6" s="58">
        <f t="shared" si="3"/>
        <v>34175.991843391894</v>
      </c>
      <c r="AG6" s="58">
        <f t="shared" si="4"/>
        <v>596445.46205528989</v>
      </c>
      <c r="AH6" s="58">
        <v>0</v>
      </c>
      <c r="AI6" s="58">
        <v>4701.5571434884523</v>
      </c>
      <c r="AJ6" s="58">
        <f t="shared" si="5"/>
        <v>601147.01919877832</v>
      </c>
    </row>
    <row r="7" spans="1:36" ht="30" x14ac:dyDescent="0.25">
      <c r="A7" s="53">
        <v>6</v>
      </c>
      <c r="B7" s="53" t="s">
        <v>36</v>
      </c>
      <c r="C7" s="53">
        <v>101</v>
      </c>
      <c r="D7" s="54" t="s">
        <v>63</v>
      </c>
      <c r="E7" s="53" t="s">
        <v>718</v>
      </c>
      <c r="F7" s="53">
        <v>2</v>
      </c>
      <c r="G7" s="53">
        <v>505911</v>
      </c>
      <c r="H7" s="53" t="s">
        <v>723</v>
      </c>
      <c r="I7" s="54" t="s">
        <v>724</v>
      </c>
      <c r="J7" s="55">
        <v>367</v>
      </c>
      <c r="K7" s="53">
        <v>12</v>
      </c>
      <c r="L7" s="56">
        <v>367</v>
      </c>
      <c r="M7" s="57" t="s">
        <v>650</v>
      </c>
      <c r="N7" s="53" t="s">
        <v>652</v>
      </c>
      <c r="O7" s="53" t="s">
        <v>653</v>
      </c>
      <c r="P7" s="108">
        <v>3382.8804180122429</v>
      </c>
      <c r="Q7" s="56">
        <v>0</v>
      </c>
      <c r="R7" s="56">
        <v>782.3640080842132</v>
      </c>
      <c r="S7" s="56">
        <v>0</v>
      </c>
      <c r="T7" s="56">
        <v>0</v>
      </c>
      <c r="U7" s="56">
        <v>77.322845705456842</v>
      </c>
      <c r="V7" s="56">
        <v>0</v>
      </c>
      <c r="W7" s="56">
        <v>0</v>
      </c>
      <c r="X7" s="56">
        <f t="shared" si="0"/>
        <v>77.322845705456842</v>
      </c>
      <c r="Y7" s="56">
        <f t="shared" si="1"/>
        <v>4242.5672718019123</v>
      </c>
      <c r="Z7" s="56">
        <v>1853.35</v>
      </c>
      <c r="AA7" s="56">
        <v>0</v>
      </c>
      <c r="AB7" s="56">
        <v>0</v>
      </c>
      <c r="AC7" s="56">
        <f t="shared" si="2"/>
        <v>1853.35</v>
      </c>
      <c r="AD7" s="58">
        <v>116.4198714116614</v>
      </c>
      <c r="AE7" s="58">
        <v>254.10356974295223</v>
      </c>
      <c r="AF7" s="58">
        <f t="shared" si="3"/>
        <v>370.52344115461364</v>
      </c>
      <c r="AG7" s="58">
        <f t="shared" si="4"/>
        <v>6466.4407129565261</v>
      </c>
      <c r="AH7" s="58">
        <v>0</v>
      </c>
      <c r="AI7" s="58">
        <v>50.972540594377186</v>
      </c>
      <c r="AJ7" s="58">
        <f t="shared" si="5"/>
        <v>6517.4132535509034</v>
      </c>
    </row>
    <row r="8" spans="1:36" ht="30" x14ac:dyDescent="0.25">
      <c r="A8" s="53">
        <v>7</v>
      </c>
      <c r="B8" s="53" t="s">
        <v>42</v>
      </c>
      <c r="C8" s="53">
        <v>101</v>
      </c>
      <c r="D8" s="54" t="s">
        <v>63</v>
      </c>
      <c r="E8" s="53" t="s">
        <v>718</v>
      </c>
      <c r="F8" s="53">
        <v>3</v>
      </c>
      <c r="G8" s="53">
        <v>108701</v>
      </c>
      <c r="H8" s="53">
        <v>43010</v>
      </c>
      <c r="I8" s="54" t="s">
        <v>719</v>
      </c>
      <c r="J8" s="55">
        <v>28288</v>
      </c>
      <c r="K8" s="53">
        <v>12</v>
      </c>
      <c r="L8" s="56">
        <v>28288</v>
      </c>
      <c r="M8" s="57" t="s">
        <v>650</v>
      </c>
      <c r="N8" s="53" t="s">
        <v>652</v>
      </c>
      <c r="O8" s="53" t="s">
        <v>653</v>
      </c>
      <c r="P8" s="108">
        <v>260749.10426357036</v>
      </c>
      <c r="Q8" s="56">
        <v>0</v>
      </c>
      <c r="R8" s="56">
        <v>60303.85030159734</v>
      </c>
      <c r="S8" s="56">
        <v>0</v>
      </c>
      <c r="T8" s="56">
        <v>0</v>
      </c>
      <c r="U8" s="56">
        <v>5959.9690989535784</v>
      </c>
      <c r="V8" s="56">
        <v>0</v>
      </c>
      <c r="W8" s="56">
        <v>0</v>
      </c>
      <c r="X8" s="56">
        <f t="shared" si="0"/>
        <v>5959.9690989535784</v>
      </c>
      <c r="Y8" s="56">
        <f t="shared" si="1"/>
        <v>327012.92366412131</v>
      </c>
      <c r="Z8" s="56">
        <v>142854.39999999999</v>
      </c>
      <c r="AA8" s="56">
        <v>0</v>
      </c>
      <c r="AB8" s="56">
        <v>0</v>
      </c>
      <c r="AC8" s="56">
        <f t="shared" si="2"/>
        <v>142854.39999999999</v>
      </c>
      <c r="AD8" s="58">
        <v>8973.529489081955</v>
      </c>
      <c r="AE8" s="58">
        <v>19586.053898879101</v>
      </c>
      <c r="AF8" s="58">
        <f t="shared" si="3"/>
        <v>28559.583387961058</v>
      </c>
      <c r="AG8" s="58">
        <f t="shared" si="4"/>
        <v>498426.90705208236</v>
      </c>
      <c r="AH8" s="58">
        <v>0</v>
      </c>
      <c r="AI8" s="58">
        <v>3928.9134287022939</v>
      </c>
      <c r="AJ8" s="58">
        <f t="shared" si="5"/>
        <v>502355.82048078463</v>
      </c>
    </row>
    <row r="9" spans="1:36" ht="30" x14ac:dyDescent="0.25">
      <c r="A9" s="53">
        <v>8</v>
      </c>
      <c r="B9" s="53" t="s">
        <v>36</v>
      </c>
      <c r="C9" s="53">
        <v>101</v>
      </c>
      <c r="D9" s="54" t="s">
        <v>63</v>
      </c>
      <c r="E9" s="53" t="s">
        <v>720</v>
      </c>
      <c r="F9" s="53">
        <v>3</v>
      </c>
      <c r="G9" s="53" t="s">
        <v>725</v>
      </c>
      <c r="H9" s="53" t="s">
        <v>726</v>
      </c>
      <c r="I9" s="54" t="s">
        <v>727</v>
      </c>
      <c r="J9" s="55">
        <v>3020</v>
      </c>
      <c r="K9" s="53">
        <v>12</v>
      </c>
      <c r="L9" s="56">
        <v>3020</v>
      </c>
      <c r="M9" s="57" t="s">
        <v>650</v>
      </c>
      <c r="N9" s="53" t="s">
        <v>652</v>
      </c>
      <c r="O9" s="53" t="s">
        <v>653</v>
      </c>
      <c r="P9" s="108">
        <v>28853.287425373823</v>
      </c>
      <c r="Q9" s="56">
        <v>0</v>
      </c>
      <c r="R9" s="56">
        <v>6437.98175589734</v>
      </c>
      <c r="S9" s="56">
        <v>0</v>
      </c>
      <c r="T9" s="56">
        <v>0</v>
      </c>
      <c r="U9" s="56">
        <v>636.28063768523066</v>
      </c>
      <c r="V9" s="56">
        <v>0</v>
      </c>
      <c r="W9" s="56">
        <v>0</v>
      </c>
      <c r="X9" s="56">
        <f t="shared" si="0"/>
        <v>636.28063768523066</v>
      </c>
      <c r="Y9" s="56">
        <f t="shared" si="1"/>
        <v>35927.549818956395</v>
      </c>
      <c r="Z9" s="56">
        <v>15251</v>
      </c>
      <c r="AA9" s="56">
        <v>0</v>
      </c>
      <c r="AB9" s="56">
        <v>0</v>
      </c>
      <c r="AC9" s="56">
        <f t="shared" si="2"/>
        <v>15251</v>
      </c>
      <c r="AD9" s="58">
        <v>958.00548137116459</v>
      </c>
      <c r="AE9" s="58">
        <v>2090.9885030618957</v>
      </c>
      <c r="AF9" s="58">
        <f t="shared" si="3"/>
        <v>3048.9939844330602</v>
      </c>
      <c r="AG9" s="58">
        <f t="shared" si="4"/>
        <v>54227.543803389453</v>
      </c>
      <c r="AH9" s="58">
        <v>0</v>
      </c>
      <c r="AI9" s="58">
        <v>419.44706429160522</v>
      </c>
      <c r="AJ9" s="58">
        <f t="shared" si="5"/>
        <v>54646.990867681059</v>
      </c>
    </row>
    <row r="10" spans="1:36" ht="30" x14ac:dyDescent="0.25">
      <c r="A10" s="53">
        <v>9</v>
      </c>
      <c r="B10" s="53" t="s">
        <v>42</v>
      </c>
      <c r="C10" s="53">
        <v>101</v>
      </c>
      <c r="D10" s="54" t="s">
        <v>63</v>
      </c>
      <c r="E10" s="53" t="s">
        <v>718</v>
      </c>
      <c r="F10" s="53">
        <v>4</v>
      </c>
      <c r="G10" s="53">
        <v>108701</v>
      </c>
      <c r="H10" s="53">
        <v>43010</v>
      </c>
      <c r="I10" s="54" t="s">
        <v>719</v>
      </c>
      <c r="J10" s="55">
        <v>24164</v>
      </c>
      <c r="K10" s="53">
        <v>12</v>
      </c>
      <c r="L10" s="56">
        <v>24164</v>
      </c>
      <c r="M10" s="57" t="s">
        <v>650</v>
      </c>
      <c r="N10" s="53" t="s">
        <v>652</v>
      </c>
      <c r="O10" s="53" t="s">
        <v>653</v>
      </c>
      <c r="P10" s="108">
        <v>222735.48343555268</v>
      </c>
      <c r="Q10" s="56">
        <v>0</v>
      </c>
      <c r="R10" s="56">
        <v>51512.38117533223</v>
      </c>
      <c r="S10" s="56">
        <v>0</v>
      </c>
      <c r="T10" s="56">
        <v>0</v>
      </c>
      <c r="U10" s="56">
        <v>5091.0878572933498</v>
      </c>
      <c r="V10" s="56">
        <v>0</v>
      </c>
      <c r="W10" s="56">
        <v>0</v>
      </c>
      <c r="X10" s="56">
        <f t="shared" si="0"/>
        <v>5091.0878572933498</v>
      </c>
      <c r="Y10" s="56">
        <f t="shared" si="1"/>
        <v>279338.95246817829</v>
      </c>
      <c r="Z10" s="56">
        <v>122028.2</v>
      </c>
      <c r="AA10" s="56">
        <v>0</v>
      </c>
      <c r="AB10" s="56">
        <v>0</v>
      </c>
      <c r="AC10" s="56">
        <f t="shared" si="2"/>
        <v>122028.2</v>
      </c>
      <c r="AD10" s="58">
        <v>7665.312732401595</v>
      </c>
      <c r="AE10" s="58">
        <v>16730.677545691273</v>
      </c>
      <c r="AF10" s="58">
        <f t="shared" si="3"/>
        <v>24395.990278092868</v>
      </c>
      <c r="AG10" s="58">
        <f t="shared" si="4"/>
        <v>425763.14274627116</v>
      </c>
      <c r="AH10" s="58">
        <v>0</v>
      </c>
      <c r="AI10" s="58">
        <v>3356.1320733583934</v>
      </c>
      <c r="AJ10" s="58">
        <f t="shared" si="5"/>
        <v>429119.27481962956</v>
      </c>
    </row>
    <row r="11" spans="1:36" ht="30" x14ac:dyDescent="0.25">
      <c r="A11" s="53">
        <v>10</v>
      </c>
      <c r="B11" s="53" t="s">
        <v>42</v>
      </c>
      <c r="C11" s="53">
        <v>101</v>
      </c>
      <c r="D11" s="54" t="s">
        <v>63</v>
      </c>
      <c r="E11" s="53" t="s">
        <v>718</v>
      </c>
      <c r="F11" s="53">
        <v>5</v>
      </c>
      <c r="G11" s="53">
        <v>108701</v>
      </c>
      <c r="H11" s="53">
        <v>43010</v>
      </c>
      <c r="I11" s="54" t="s">
        <v>719</v>
      </c>
      <c r="J11" s="55">
        <v>26264</v>
      </c>
      <c r="K11" s="53">
        <v>12</v>
      </c>
      <c r="L11" s="56">
        <v>26264</v>
      </c>
      <c r="M11" s="57" t="s">
        <v>650</v>
      </c>
      <c r="N11" s="53" t="s">
        <v>652</v>
      </c>
      <c r="O11" s="53" t="s">
        <v>653</v>
      </c>
      <c r="P11" s="108">
        <v>242092.56484652191</v>
      </c>
      <c r="Q11" s="56">
        <v>0</v>
      </c>
      <c r="R11" s="56">
        <v>55989.123455923087</v>
      </c>
      <c r="S11" s="56">
        <v>0</v>
      </c>
      <c r="T11" s="56">
        <v>0</v>
      </c>
      <c r="U11" s="56">
        <v>5533.5346583327482</v>
      </c>
      <c r="V11" s="56">
        <v>0</v>
      </c>
      <c r="W11" s="56">
        <v>0</v>
      </c>
      <c r="X11" s="56">
        <f t="shared" si="0"/>
        <v>5533.5346583327482</v>
      </c>
      <c r="Y11" s="56">
        <f t="shared" si="1"/>
        <v>303615.22296077776</v>
      </c>
      <c r="Z11" s="56">
        <v>132633.19999999998</v>
      </c>
      <c r="AA11" s="56">
        <v>0</v>
      </c>
      <c r="AB11" s="56">
        <v>0</v>
      </c>
      <c r="AC11" s="56">
        <f t="shared" si="2"/>
        <v>132633.19999999998</v>
      </c>
      <c r="AD11" s="58">
        <v>8331.4754843484334</v>
      </c>
      <c r="AE11" s="58">
        <v>18184.676173648222</v>
      </c>
      <c r="AF11" s="58">
        <f t="shared" si="3"/>
        <v>26516.151657996656</v>
      </c>
      <c r="AG11" s="58">
        <f t="shared" si="4"/>
        <v>462764.57461877441</v>
      </c>
      <c r="AH11" s="58">
        <v>0</v>
      </c>
      <c r="AI11" s="58">
        <v>3647.8005617730855</v>
      </c>
      <c r="AJ11" s="58">
        <f t="shared" si="5"/>
        <v>466412.37518054747</v>
      </c>
    </row>
    <row r="12" spans="1:36" ht="30" x14ac:dyDescent="0.25">
      <c r="A12" s="53">
        <v>11</v>
      </c>
      <c r="B12" s="53" t="s">
        <v>42</v>
      </c>
      <c r="C12" s="53">
        <v>101</v>
      </c>
      <c r="D12" s="54" t="s">
        <v>63</v>
      </c>
      <c r="E12" s="53" t="s">
        <v>718</v>
      </c>
      <c r="F12" s="53">
        <v>6</v>
      </c>
      <c r="G12" s="53">
        <v>108701</v>
      </c>
      <c r="H12" s="53">
        <v>43010</v>
      </c>
      <c r="I12" s="54" t="s">
        <v>719</v>
      </c>
      <c r="J12" s="55">
        <v>9493</v>
      </c>
      <c r="K12" s="53">
        <v>12</v>
      </c>
      <c r="L12" s="56">
        <v>9493</v>
      </c>
      <c r="M12" s="57" t="s">
        <v>650</v>
      </c>
      <c r="N12" s="53" t="s">
        <v>652</v>
      </c>
      <c r="O12" s="53" t="s">
        <v>653</v>
      </c>
      <c r="P12" s="108">
        <v>87503.225635395691</v>
      </c>
      <c r="Q12" s="56">
        <v>0</v>
      </c>
      <c r="R12" s="56">
        <v>20237.006890309091</v>
      </c>
      <c r="S12" s="56">
        <v>0</v>
      </c>
      <c r="T12" s="56">
        <v>0</v>
      </c>
      <c r="U12" s="56">
        <v>2000.0702296509587</v>
      </c>
      <c r="V12" s="56">
        <v>0</v>
      </c>
      <c r="W12" s="56">
        <v>0</v>
      </c>
      <c r="X12" s="56">
        <f t="shared" si="0"/>
        <v>2000.0702296509587</v>
      </c>
      <c r="Y12" s="56">
        <f t="shared" si="1"/>
        <v>109740.30275535573</v>
      </c>
      <c r="Z12" s="56">
        <v>47939.65</v>
      </c>
      <c r="AA12" s="56">
        <v>0</v>
      </c>
      <c r="AB12" s="56">
        <v>0</v>
      </c>
      <c r="AC12" s="56">
        <f t="shared" si="2"/>
        <v>47939.65</v>
      </c>
      <c r="AD12" s="58">
        <v>3011.3728591577701</v>
      </c>
      <c r="AE12" s="58">
        <v>6572.7661786644285</v>
      </c>
      <c r="AF12" s="58">
        <f t="shared" si="3"/>
        <v>9584.1390378221986</v>
      </c>
      <c r="AG12" s="58">
        <f t="shared" si="4"/>
        <v>167264.09179317794</v>
      </c>
      <c r="AH12" s="58">
        <v>0</v>
      </c>
      <c r="AI12" s="58">
        <v>1318.4804573907973</v>
      </c>
      <c r="AJ12" s="58">
        <f t="shared" si="5"/>
        <v>168582.57225056874</v>
      </c>
    </row>
    <row r="13" spans="1:36" ht="30" x14ac:dyDescent="0.25">
      <c r="A13" s="53">
        <v>12</v>
      </c>
      <c r="B13" s="53" t="s">
        <v>33</v>
      </c>
      <c r="C13" s="53">
        <v>101</v>
      </c>
      <c r="D13" s="54" t="s">
        <v>63</v>
      </c>
      <c r="E13" s="53" t="s">
        <v>720</v>
      </c>
      <c r="F13" s="53">
        <v>6</v>
      </c>
      <c r="G13" s="53">
        <v>150000</v>
      </c>
      <c r="H13" s="53" t="s">
        <v>728</v>
      </c>
      <c r="I13" s="54" t="s">
        <v>729</v>
      </c>
      <c r="J13" s="55">
        <v>18011</v>
      </c>
      <c r="K13" s="53">
        <v>12</v>
      </c>
      <c r="L13" s="56">
        <v>18011</v>
      </c>
      <c r="M13" s="57" t="s">
        <v>650</v>
      </c>
      <c r="N13" s="53" t="s">
        <v>652</v>
      </c>
      <c r="O13" s="53" t="s">
        <v>653</v>
      </c>
      <c r="P13" s="108">
        <v>172078.33106569797</v>
      </c>
      <c r="Q13" s="56">
        <v>0</v>
      </c>
      <c r="R13" s="56">
        <v>38395.526293200986</v>
      </c>
      <c r="S13" s="56">
        <v>0</v>
      </c>
      <c r="T13" s="56">
        <v>0</v>
      </c>
      <c r="U13" s="56">
        <v>3794.7187302479106</v>
      </c>
      <c r="V13" s="56">
        <v>0</v>
      </c>
      <c r="W13" s="56">
        <v>0</v>
      </c>
      <c r="X13" s="56">
        <f t="shared" si="0"/>
        <v>3794.7187302479106</v>
      </c>
      <c r="Y13" s="56">
        <f t="shared" si="1"/>
        <v>214268.57608914687</v>
      </c>
      <c r="Z13" s="56">
        <v>90955.55</v>
      </c>
      <c r="AA13" s="56">
        <v>0</v>
      </c>
      <c r="AB13" s="56">
        <v>0</v>
      </c>
      <c r="AC13" s="56">
        <f t="shared" si="2"/>
        <v>90955.55</v>
      </c>
      <c r="AD13" s="58">
        <v>5713.4558691973662</v>
      </c>
      <c r="AE13" s="58">
        <v>12470.461565777419</v>
      </c>
      <c r="AF13" s="58">
        <f t="shared" si="3"/>
        <v>18183.917434974785</v>
      </c>
      <c r="AG13" s="58">
        <f t="shared" si="4"/>
        <v>323408.04352412169</v>
      </c>
      <c r="AH13" s="58">
        <v>0</v>
      </c>
      <c r="AI13" s="58">
        <v>2501.5434023033449</v>
      </c>
      <c r="AJ13" s="58">
        <f t="shared" si="5"/>
        <v>325909.58692642505</v>
      </c>
    </row>
    <row r="14" spans="1:36" ht="30" x14ac:dyDescent="0.25">
      <c r="A14" s="53">
        <v>13</v>
      </c>
      <c r="B14" s="53" t="s">
        <v>42</v>
      </c>
      <c r="C14" s="53">
        <v>101</v>
      </c>
      <c r="D14" s="54" t="s">
        <v>63</v>
      </c>
      <c r="E14" s="53" t="s">
        <v>718</v>
      </c>
      <c r="F14" s="53">
        <v>7</v>
      </c>
      <c r="G14" s="53">
        <v>108701</v>
      </c>
      <c r="H14" s="53">
        <v>43010</v>
      </c>
      <c r="I14" s="54" t="s">
        <v>719</v>
      </c>
      <c r="J14" s="55">
        <v>14913</v>
      </c>
      <c r="K14" s="53">
        <v>12</v>
      </c>
      <c r="L14" s="56">
        <v>14913</v>
      </c>
      <c r="M14" s="57" t="s">
        <v>650</v>
      </c>
      <c r="N14" s="53" t="s">
        <v>652</v>
      </c>
      <c r="O14" s="53" t="s">
        <v>653</v>
      </c>
      <c r="P14" s="108">
        <v>137462.93099132582</v>
      </c>
      <c r="Q14" s="56">
        <v>0</v>
      </c>
      <c r="R14" s="56">
        <v>31791.265538310276</v>
      </c>
      <c r="S14" s="56">
        <v>0</v>
      </c>
      <c r="T14" s="56">
        <v>0</v>
      </c>
      <c r="U14" s="56">
        <v>3142.0043542383596</v>
      </c>
      <c r="V14" s="56">
        <v>0</v>
      </c>
      <c r="W14" s="56">
        <v>0</v>
      </c>
      <c r="X14" s="56">
        <f t="shared" si="0"/>
        <v>3142.0043542383596</v>
      </c>
      <c r="Y14" s="56">
        <f t="shared" si="1"/>
        <v>172396.20088387447</v>
      </c>
      <c r="Z14" s="56">
        <v>75310.649999999994</v>
      </c>
      <c r="AA14" s="56">
        <v>0</v>
      </c>
      <c r="AB14" s="56">
        <v>0</v>
      </c>
      <c r="AC14" s="56">
        <f t="shared" si="2"/>
        <v>75310.649999999994</v>
      </c>
      <c r="AD14" s="58">
        <v>4730.7071998967476</v>
      </c>
      <c r="AE14" s="58">
        <v>10325.467399391408</v>
      </c>
      <c r="AF14" s="58">
        <f t="shared" si="3"/>
        <v>15056.174599288155</v>
      </c>
      <c r="AG14" s="58">
        <f t="shared" si="4"/>
        <v>262763.02548316261</v>
      </c>
      <c r="AH14" s="58">
        <v>0</v>
      </c>
      <c r="AI14" s="58">
        <v>2071.2629370134796</v>
      </c>
      <c r="AJ14" s="58">
        <f t="shared" si="5"/>
        <v>264834.28842017608</v>
      </c>
    </row>
    <row r="15" spans="1:36" ht="30" x14ac:dyDescent="0.25">
      <c r="A15" s="53">
        <v>14</v>
      </c>
      <c r="B15" s="53" t="s">
        <v>41</v>
      </c>
      <c r="C15" s="53">
        <v>101</v>
      </c>
      <c r="D15" s="54" t="s">
        <v>63</v>
      </c>
      <c r="E15" s="53" t="s">
        <v>718</v>
      </c>
      <c r="F15" s="53">
        <v>7</v>
      </c>
      <c r="G15" s="53">
        <v>601490</v>
      </c>
      <c r="H15" s="53" t="s">
        <v>721</v>
      </c>
      <c r="I15" s="54" t="s">
        <v>722</v>
      </c>
      <c r="J15" s="55">
        <v>8464</v>
      </c>
      <c r="K15" s="53">
        <v>12</v>
      </c>
      <c r="L15" s="56">
        <v>8464</v>
      </c>
      <c r="M15" s="57" t="s">
        <v>650</v>
      </c>
      <c r="N15" s="53" t="s">
        <v>652</v>
      </c>
      <c r="O15" s="53" t="s">
        <v>653</v>
      </c>
      <c r="P15" s="108">
        <v>78018.255744020775</v>
      </c>
      <c r="Q15" s="56">
        <v>0</v>
      </c>
      <c r="R15" s="56">
        <v>18043.403172819562</v>
      </c>
      <c r="S15" s="56">
        <v>0</v>
      </c>
      <c r="T15" s="56">
        <v>0</v>
      </c>
      <c r="U15" s="56">
        <v>1783.2712971416531</v>
      </c>
      <c r="V15" s="56">
        <v>0</v>
      </c>
      <c r="W15" s="56">
        <v>0</v>
      </c>
      <c r="X15" s="56">
        <f t="shared" si="0"/>
        <v>1783.2712971416531</v>
      </c>
      <c r="Y15" s="56">
        <f t="shared" si="1"/>
        <v>97844.930213981977</v>
      </c>
      <c r="Z15" s="56">
        <v>42743.199999999997</v>
      </c>
      <c r="AA15" s="56">
        <v>0</v>
      </c>
      <c r="AB15" s="56">
        <v>0</v>
      </c>
      <c r="AC15" s="56">
        <f t="shared" si="2"/>
        <v>42743.199999999997</v>
      </c>
      <c r="AD15" s="58">
        <v>2684.9531107038201</v>
      </c>
      <c r="AE15" s="58">
        <v>5860.3068509655241</v>
      </c>
      <c r="AF15" s="58">
        <f t="shared" si="3"/>
        <v>8545.2599616693442</v>
      </c>
      <c r="AG15" s="58">
        <f t="shared" si="4"/>
        <v>149133.39017565129</v>
      </c>
      <c r="AH15" s="58">
        <v>0</v>
      </c>
      <c r="AI15" s="58">
        <v>1175.5628980675981</v>
      </c>
      <c r="AJ15" s="58">
        <f t="shared" si="5"/>
        <v>150308.95307371891</v>
      </c>
    </row>
    <row r="16" spans="1:36" ht="30" x14ac:dyDescent="0.25">
      <c r="A16" s="53">
        <v>15</v>
      </c>
      <c r="B16" s="53" t="s">
        <v>41</v>
      </c>
      <c r="C16" s="53">
        <v>101</v>
      </c>
      <c r="D16" s="54" t="s">
        <v>63</v>
      </c>
      <c r="E16" s="53" t="s">
        <v>720</v>
      </c>
      <c r="F16" s="53">
        <v>7</v>
      </c>
      <c r="G16" s="53">
        <v>601490</v>
      </c>
      <c r="H16" s="53" t="s">
        <v>721</v>
      </c>
      <c r="I16" s="54" t="s">
        <v>722</v>
      </c>
      <c r="J16" s="55">
        <v>261</v>
      </c>
      <c r="K16" s="53">
        <v>12</v>
      </c>
      <c r="L16" s="56">
        <v>261</v>
      </c>
      <c r="M16" s="57" t="s">
        <v>650</v>
      </c>
      <c r="N16" s="53" t="s">
        <v>652</v>
      </c>
      <c r="O16" s="53" t="s">
        <v>653</v>
      </c>
      <c r="P16" s="108">
        <v>2493.6119264975391</v>
      </c>
      <c r="Q16" s="56">
        <v>0</v>
      </c>
      <c r="R16" s="56">
        <v>556.39511201629318</v>
      </c>
      <c r="S16" s="56">
        <v>0</v>
      </c>
      <c r="T16" s="56">
        <v>0</v>
      </c>
      <c r="U16" s="56">
        <v>54.989816700610994</v>
      </c>
      <c r="V16" s="56">
        <v>0</v>
      </c>
      <c r="W16" s="56">
        <v>0</v>
      </c>
      <c r="X16" s="56">
        <f t="shared" si="0"/>
        <v>54.989816700610994</v>
      </c>
      <c r="Y16" s="56">
        <f t="shared" si="1"/>
        <v>3104.9968552144433</v>
      </c>
      <c r="Z16" s="56">
        <v>1318.05</v>
      </c>
      <c r="AA16" s="56">
        <v>0</v>
      </c>
      <c r="AB16" s="56">
        <v>0</v>
      </c>
      <c r="AC16" s="56">
        <f t="shared" si="2"/>
        <v>1318.05</v>
      </c>
      <c r="AD16" s="58">
        <v>82.794513456249661</v>
      </c>
      <c r="AE16" s="58">
        <v>180.71125804607775</v>
      </c>
      <c r="AF16" s="58">
        <f t="shared" si="3"/>
        <v>263.50577150232743</v>
      </c>
      <c r="AG16" s="58">
        <f t="shared" si="4"/>
        <v>4686.5526267167706</v>
      </c>
      <c r="AH16" s="58">
        <v>0</v>
      </c>
      <c r="AI16" s="58">
        <v>36.250226417254623</v>
      </c>
      <c r="AJ16" s="58">
        <f t="shared" si="5"/>
        <v>4722.8028531340251</v>
      </c>
    </row>
    <row r="17" spans="1:36" ht="30" x14ac:dyDescent="0.25">
      <c r="A17" s="53">
        <v>16</v>
      </c>
      <c r="B17" s="53" t="s">
        <v>41</v>
      </c>
      <c r="C17" s="53">
        <v>101</v>
      </c>
      <c r="D17" s="54" t="s">
        <v>63</v>
      </c>
      <c r="E17" s="53" t="s">
        <v>730</v>
      </c>
      <c r="F17" s="53">
        <v>7</v>
      </c>
      <c r="G17" s="53">
        <v>601490</v>
      </c>
      <c r="H17" s="53" t="s">
        <v>721</v>
      </c>
      <c r="I17" s="54" t="s">
        <v>722</v>
      </c>
      <c r="J17" s="55">
        <v>4025</v>
      </c>
      <c r="K17" s="53">
        <v>12</v>
      </c>
      <c r="L17" s="56">
        <v>4025</v>
      </c>
      <c r="M17" s="57" t="s">
        <v>650</v>
      </c>
      <c r="N17" s="53" t="s">
        <v>652</v>
      </c>
      <c r="O17" s="53" t="s">
        <v>653</v>
      </c>
      <c r="P17" s="108">
        <v>25727.021218350237</v>
      </c>
      <c r="Q17" s="56">
        <v>0</v>
      </c>
      <c r="R17" s="56">
        <v>8580.4227044658255</v>
      </c>
      <c r="S17" s="56">
        <v>0</v>
      </c>
      <c r="T17" s="56">
        <v>0</v>
      </c>
      <c r="U17" s="56">
        <v>848.02303532551446</v>
      </c>
      <c r="V17" s="56">
        <v>0</v>
      </c>
      <c r="W17" s="56">
        <v>0</v>
      </c>
      <c r="X17" s="56">
        <f t="shared" si="0"/>
        <v>848.02303532551446</v>
      </c>
      <c r="Y17" s="56">
        <f t="shared" si="1"/>
        <v>35155.46695814158</v>
      </c>
      <c r="Z17" s="56">
        <v>20326.25</v>
      </c>
      <c r="AA17" s="56">
        <v>0</v>
      </c>
      <c r="AB17" s="56">
        <v>0</v>
      </c>
      <c r="AC17" s="56">
        <f t="shared" si="2"/>
        <v>20326.25</v>
      </c>
      <c r="AD17" s="58">
        <v>1276.8119412314363</v>
      </c>
      <c r="AE17" s="58">
        <v>2786.8307035841485</v>
      </c>
      <c r="AF17" s="58">
        <f t="shared" si="3"/>
        <v>4063.6426448155848</v>
      </c>
      <c r="AG17" s="58">
        <f t="shared" si="4"/>
        <v>59545.359602957164</v>
      </c>
      <c r="AH17" s="58">
        <v>0</v>
      </c>
      <c r="AI17" s="58">
        <v>559.03126946149371</v>
      </c>
      <c r="AJ17" s="58">
        <f t="shared" si="5"/>
        <v>60104.390872418655</v>
      </c>
    </row>
    <row r="18" spans="1:36" ht="30" x14ac:dyDescent="0.25">
      <c r="A18" s="53">
        <v>17</v>
      </c>
      <c r="B18" s="53" t="s">
        <v>33</v>
      </c>
      <c r="C18" s="53">
        <v>101</v>
      </c>
      <c r="D18" s="54" t="s">
        <v>63</v>
      </c>
      <c r="E18" s="53" t="s">
        <v>720</v>
      </c>
      <c r="F18" s="53">
        <v>8</v>
      </c>
      <c r="G18" s="53">
        <v>150000</v>
      </c>
      <c r="H18" s="53" t="s">
        <v>728</v>
      </c>
      <c r="I18" s="54" t="s">
        <v>729</v>
      </c>
      <c r="J18" s="55">
        <v>21230</v>
      </c>
      <c r="K18" s="53">
        <v>12</v>
      </c>
      <c r="L18" s="56">
        <v>21230</v>
      </c>
      <c r="M18" s="57" t="s">
        <v>650</v>
      </c>
      <c r="N18" s="53" t="s">
        <v>652</v>
      </c>
      <c r="O18" s="53" t="s">
        <v>653</v>
      </c>
      <c r="P18" s="108">
        <v>202832.87815916762</v>
      </c>
      <c r="Q18" s="56">
        <v>0</v>
      </c>
      <c r="R18" s="56">
        <v>45257.732674735271</v>
      </c>
      <c r="S18" s="56">
        <v>0</v>
      </c>
      <c r="T18" s="56">
        <v>0</v>
      </c>
      <c r="U18" s="56">
        <v>4472.9264695554457</v>
      </c>
      <c r="V18" s="56">
        <v>0</v>
      </c>
      <c r="W18" s="56">
        <v>0</v>
      </c>
      <c r="X18" s="56">
        <f t="shared" si="0"/>
        <v>4472.9264695554457</v>
      </c>
      <c r="Y18" s="56">
        <f t="shared" si="1"/>
        <v>252563.53730345835</v>
      </c>
      <c r="Z18" s="56">
        <v>107211.5</v>
      </c>
      <c r="AA18" s="56">
        <v>0</v>
      </c>
      <c r="AB18" s="56">
        <v>0</v>
      </c>
      <c r="AC18" s="56">
        <f t="shared" si="2"/>
        <v>107211.5</v>
      </c>
      <c r="AD18" s="58">
        <v>6734.5882018244456</v>
      </c>
      <c r="AE18" s="58">
        <v>14699.23374834571</v>
      </c>
      <c r="AF18" s="58">
        <f t="shared" si="3"/>
        <v>21433.821950170157</v>
      </c>
      <c r="AG18" s="58">
        <f t="shared" si="4"/>
        <v>381208.85925362847</v>
      </c>
      <c r="AH18" s="58">
        <v>0</v>
      </c>
      <c r="AI18" s="58">
        <v>2948.629528116152</v>
      </c>
      <c r="AJ18" s="58">
        <f t="shared" si="5"/>
        <v>384157.48878174461</v>
      </c>
    </row>
    <row r="19" spans="1:36" ht="30" x14ac:dyDescent="0.25">
      <c r="A19" s="53">
        <v>18</v>
      </c>
      <c r="B19" s="53" t="s">
        <v>62</v>
      </c>
      <c r="C19" s="53">
        <v>101</v>
      </c>
      <c r="D19" s="54" t="s">
        <v>63</v>
      </c>
      <c r="E19" s="53" t="s">
        <v>720</v>
      </c>
      <c r="F19" s="53">
        <v>8</v>
      </c>
      <c r="G19" s="53">
        <v>902575</v>
      </c>
      <c r="H19" s="53" t="s">
        <v>731</v>
      </c>
      <c r="I19" s="54" t="s">
        <v>732</v>
      </c>
      <c r="J19" s="55">
        <v>9368</v>
      </c>
      <c r="K19" s="53">
        <v>12</v>
      </c>
      <c r="L19" s="56">
        <v>9368</v>
      </c>
      <c r="M19" s="57" t="s">
        <v>650</v>
      </c>
      <c r="N19" s="53" t="s">
        <v>652</v>
      </c>
      <c r="O19" s="53" t="s">
        <v>653</v>
      </c>
      <c r="P19" s="108">
        <v>89502.515430762243</v>
      </c>
      <c r="Q19" s="56">
        <v>0</v>
      </c>
      <c r="R19" s="56">
        <v>19970.534135512014</v>
      </c>
      <c r="S19" s="56">
        <v>0</v>
      </c>
      <c r="T19" s="56">
        <v>0</v>
      </c>
      <c r="U19" s="56">
        <v>1973.7341105414707</v>
      </c>
      <c r="V19" s="56">
        <v>0</v>
      </c>
      <c r="W19" s="56">
        <v>0</v>
      </c>
      <c r="X19" s="56">
        <f t="shared" si="0"/>
        <v>1973.7341105414707</v>
      </c>
      <c r="Y19" s="56">
        <f t="shared" si="1"/>
        <v>111446.78367681573</v>
      </c>
      <c r="Z19" s="56">
        <v>47308.4</v>
      </c>
      <c r="AA19" s="56">
        <v>0</v>
      </c>
      <c r="AB19" s="56">
        <v>0</v>
      </c>
      <c r="AC19" s="56">
        <f t="shared" si="2"/>
        <v>47308.4</v>
      </c>
      <c r="AD19" s="58">
        <v>-158755.18367681574</v>
      </c>
      <c r="AE19" s="58">
        <v>0</v>
      </c>
      <c r="AF19" s="58">
        <f t="shared" si="3"/>
        <v>-158755.18367681574</v>
      </c>
      <c r="AG19" s="58">
        <f t="shared" si="4"/>
        <v>0</v>
      </c>
      <c r="AH19" s="58">
        <v>0</v>
      </c>
      <c r="AI19" s="58">
        <v>0</v>
      </c>
      <c r="AJ19" s="58">
        <f t="shared" si="5"/>
        <v>0</v>
      </c>
    </row>
    <row r="20" spans="1:36" ht="30" x14ac:dyDescent="0.25">
      <c r="A20" s="53">
        <v>19</v>
      </c>
      <c r="B20" s="53" t="s">
        <v>42</v>
      </c>
      <c r="C20" s="53">
        <v>101</v>
      </c>
      <c r="D20" s="54" t="s">
        <v>63</v>
      </c>
      <c r="E20" s="53" t="s">
        <v>720</v>
      </c>
      <c r="F20" s="53" t="s">
        <v>733</v>
      </c>
      <c r="G20" s="53">
        <v>108701</v>
      </c>
      <c r="H20" s="53">
        <v>43010</v>
      </c>
      <c r="I20" s="54" t="s">
        <v>719</v>
      </c>
      <c r="J20" s="55">
        <v>15</v>
      </c>
      <c r="K20" s="53">
        <v>12</v>
      </c>
      <c r="L20" s="56">
        <v>15</v>
      </c>
      <c r="M20" s="57" t="s">
        <v>650</v>
      </c>
      <c r="N20" s="53" t="s">
        <v>652</v>
      </c>
      <c r="O20" s="53" t="s">
        <v>653</v>
      </c>
      <c r="P20" s="108">
        <v>143.31103025847926</v>
      </c>
      <c r="Q20" s="56">
        <v>0</v>
      </c>
      <c r="R20" s="56">
        <v>31.976730575649039</v>
      </c>
      <c r="S20" s="56">
        <v>0</v>
      </c>
      <c r="T20" s="56">
        <v>0</v>
      </c>
      <c r="U20" s="56">
        <v>3.1603342931385634</v>
      </c>
      <c r="V20" s="56">
        <v>0</v>
      </c>
      <c r="W20" s="56">
        <v>0</v>
      </c>
      <c r="X20" s="56">
        <f t="shared" si="0"/>
        <v>3.1603342931385634</v>
      </c>
      <c r="Y20" s="56">
        <f t="shared" si="1"/>
        <v>178.44809512726687</v>
      </c>
      <c r="Z20" s="56">
        <v>75.75</v>
      </c>
      <c r="AA20" s="56">
        <v>0</v>
      </c>
      <c r="AB20" s="56">
        <v>0</v>
      </c>
      <c r="AC20" s="56">
        <f t="shared" si="2"/>
        <v>75.75</v>
      </c>
      <c r="AD20" s="58">
        <v>4.7583053710488308</v>
      </c>
      <c r="AE20" s="58">
        <v>10.385704485406766</v>
      </c>
      <c r="AF20" s="58">
        <f t="shared" si="3"/>
        <v>15.144009856455597</v>
      </c>
      <c r="AG20" s="58">
        <f t="shared" si="4"/>
        <v>269.34210498372249</v>
      </c>
      <c r="AH20" s="58">
        <v>0</v>
      </c>
      <c r="AI20" s="58">
        <v>2.0833463458192312</v>
      </c>
      <c r="AJ20" s="58">
        <f t="shared" si="5"/>
        <v>271.42545132954172</v>
      </c>
    </row>
    <row r="21" spans="1:36" ht="30" x14ac:dyDescent="0.25">
      <c r="A21" s="53">
        <v>20</v>
      </c>
      <c r="B21" s="53" t="s">
        <v>41</v>
      </c>
      <c r="C21" s="53">
        <v>101</v>
      </c>
      <c r="D21" s="54" t="s">
        <v>63</v>
      </c>
      <c r="E21" s="53" t="s">
        <v>720</v>
      </c>
      <c r="F21" s="53" t="s">
        <v>733</v>
      </c>
      <c r="G21" s="53">
        <v>601490</v>
      </c>
      <c r="H21" s="53" t="s">
        <v>721</v>
      </c>
      <c r="I21" s="54" t="s">
        <v>722</v>
      </c>
      <c r="J21" s="55">
        <v>798</v>
      </c>
      <c r="K21" s="53">
        <v>12</v>
      </c>
      <c r="L21" s="56">
        <v>798</v>
      </c>
      <c r="M21" s="57" t="s">
        <v>650</v>
      </c>
      <c r="N21" s="53" t="s">
        <v>652</v>
      </c>
      <c r="O21" s="53" t="s">
        <v>653</v>
      </c>
      <c r="P21" s="108">
        <v>7624.146809751096</v>
      </c>
      <c r="Q21" s="56">
        <v>0</v>
      </c>
      <c r="R21" s="56">
        <v>1701.1620666245287</v>
      </c>
      <c r="S21" s="56">
        <v>0</v>
      </c>
      <c r="T21" s="56">
        <v>0</v>
      </c>
      <c r="U21" s="56">
        <v>168.12978439497155</v>
      </c>
      <c r="V21" s="56">
        <v>0</v>
      </c>
      <c r="W21" s="56">
        <v>0</v>
      </c>
      <c r="X21" s="56">
        <f t="shared" si="0"/>
        <v>168.12978439497155</v>
      </c>
      <c r="Y21" s="56">
        <f t="shared" si="1"/>
        <v>9493.4386607705965</v>
      </c>
      <c r="Z21" s="56">
        <v>4029.8999999999996</v>
      </c>
      <c r="AA21" s="56">
        <v>0</v>
      </c>
      <c r="AB21" s="56">
        <v>0</v>
      </c>
      <c r="AC21" s="56">
        <f t="shared" si="2"/>
        <v>4029.8999999999996</v>
      </c>
      <c r="AD21" s="58">
        <v>253.14184573979779</v>
      </c>
      <c r="AE21" s="58">
        <v>552.51947862364</v>
      </c>
      <c r="AF21" s="58">
        <f t="shared" si="3"/>
        <v>805.66132436343776</v>
      </c>
      <c r="AG21" s="58">
        <f t="shared" si="4"/>
        <v>14328.999985134034</v>
      </c>
      <c r="AH21" s="58">
        <v>0</v>
      </c>
      <c r="AI21" s="58">
        <v>110.83402559758309</v>
      </c>
      <c r="AJ21" s="58">
        <f t="shared" si="5"/>
        <v>14439.834010731618</v>
      </c>
    </row>
    <row r="22" spans="1:36" ht="30" x14ac:dyDescent="0.25">
      <c r="A22" s="53">
        <v>21</v>
      </c>
      <c r="B22" s="53" t="s">
        <v>34</v>
      </c>
      <c r="C22" s="53">
        <v>101</v>
      </c>
      <c r="D22" s="54" t="s">
        <v>63</v>
      </c>
      <c r="E22" s="53" t="s">
        <v>720</v>
      </c>
      <c r="F22" s="53" t="s">
        <v>733</v>
      </c>
      <c r="G22" s="53">
        <v>709000</v>
      </c>
      <c r="H22" s="53" t="s">
        <v>734</v>
      </c>
      <c r="I22" s="54" t="s">
        <v>735</v>
      </c>
      <c r="J22" s="55">
        <v>1656</v>
      </c>
      <c r="K22" s="53">
        <v>12</v>
      </c>
      <c r="L22" s="56">
        <v>1656</v>
      </c>
      <c r="M22" s="57" t="s">
        <v>650</v>
      </c>
      <c r="N22" s="53" t="s">
        <v>652</v>
      </c>
      <c r="O22" s="53" t="s">
        <v>653</v>
      </c>
      <c r="P22" s="108">
        <v>16108.340244409848</v>
      </c>
      <c r="Q22" s="56">
        <v>0</v>
      </c>
      <c r="R22" s="56">
        <v>3530.2310555516538</v>
      </c>
      <c r="S22" s="56">
        <v>0</v>
      </c>
      <c r="T22" s="56">
        <v>0</v>
      </c>
      <c r="U22" s="56">
        <v>348.90090596249735</v>
      </c>
      <c r="V22" s="56">
        <v>0</v>
      </c>
      <c r="W22" s="56">
        <v>0</v>
      </c>
      <c r="X22" s="56">
        <f t="shared" si="0"/>
        <v>348.90090596249735</v>
      </c>
      <c r="Y22" s="56">
        <f t="shared" si="1"/>
        <v>19987.472205924001</v>
      </c>
      <c r="Z22" s="56">
        <v>8362.7999999999993</v>
      </c>
      <c r="AA22" s="56">
        <v>0</v>
      </c>
      <c r="AB22" s="56">
        <v>0</v>
      </c>
      <c r="AC22" s="56">
        <f t="shared" si="2"/>
        <v>8362.7999999999993</v>
      </c>
      <c r="AD22" s="58">
        <v>525.31691296379097</v>
      </c>
      <c r="AE22" s="58">
        <v>1146.5817751889069</v>
      </c>
      <c r="AF22" s="58">
        <f t="shared" si="3"/>
        <v>1671.898688152698</v>
      </c>
      <c r="AG22" s="58">
        <f t="shared" si="4"/>
        <v>30022.170894076698</v>
      </c>
      <c r="AH22" s="58">
        <v>0</v>
      </c>
      <c r="AI22" s="58">
        <v>230.0014365784431</v>
      </c>
      <c r="AJ22" s="58">
        <f t="shared" si="5"/>
        <v>30252.172330655143</v>
      </c>
    </row>
    <row r="23" spans="1:36" ht="30" x14ac:dyDescent="0.25">
      <c r="A23" s="53">
        <v>22</v>
      </c>
      <c r="B23" s="53" t="s">
        <v>62</v>
      </c>
      <c r="C23" s="53">
        <v>101</v>
      </c>
      <c r="D23" s="54" t="s">
        <v>63</v>
      </c>
      <c r="E23" s="53" t="s">
        <v>712</v>
      </c>
      <c r="F23" s="53" t="s">
        <v>733</v>
      </c>
      <c r="G23" s="53">
        <v>902575</v>
      </c>
      <c r="H23" s="53" t="s">
        <v>731</v>
      </c>
      <c r="I23" s="54" t="s">
        <v>732</v>
      </c>
      <c r="J23" s="55">
        <v>195</v>
      </c>
      <c r="K23" s="53">
        <v>12</v>
      </c>
      <c r="L23" s="56">
        <v>195</v>
      </c>
      <c r="M23" s="57" t="s">
        <v>650</v>
      </c>
      <c r="N23" s="53" t="s">
        <v>652</v>
      </c>
      <c r="O23" s="53" t="s">
        <v>653</v>
      </c>
      <c r="P23" s="108">
        <v>1246.4022702057878</v>
      </c>
      <c r="Q23" s="56">
        <v>0</v>
      </c>
      <c r="R23" s="56">
        <v>415.69749748343753</v>
      </c>
      <c r="S23" s="56">
        <v>0</v>
      </c>
      <c r="T23" s="56">
        <v>0</v>
      </c>
      <c r="U23" s="56">
        <v>41.084345810801324</v>
      </c>
      <c r="V23" s="56">
        <v>0</v>
      </c>
      <c r="W23" s="56">
        <v>0</v>
      </c>
      <c r="X23" s="56">
        <f t="shared" si="0"/>
        <v>41.084345810801324</v>
      </c>
      <c r="Y23" s="56">
        <f t="shared" si="1"/>
        <v>1703.1841135000266</v>
      </c>
      <c r="Z23" s="56">
        <v>984.75</v>
      </c>
      <c r="AA23" s="56">
        <v>0</v>
      </c>
      <c r="AB23" s="56">
        <v>0</v>
      </c>
      <c r="AC23" s="56">
        <f t="shared" si="2"/>
        <v>984.75</v>
      </c>
      <c r="AD23" s="58">
        <v>-2687.9341135000268</v>
      </c>
      <c r="AE23" s="58">
        <v>0</v>
      </c>
      <c r="AF23" s="58">
        <f t="shared" si="3"/>
        <v>-2687.9341135000268</v>
      </c>
      <c r="AG23" s="58">
        <f t="shared" si="4"/>
        <v>0</v>
      </c>
      <c r="AH23" s="58">
        <v>0</v>
      </c>
      <c r="AI23" s="58">
        <v>0</v>
      </c>
      <c r="AJ23" s="58">
        <f t="shared" si="5"/>
        <v>0</v>
      </c>
    </row>
    <row r="24" spans="1:36" ht="30" x14ac:dyDescent="0.25">
      <c r="A24" s="53">
        <v>23</v>
      </c>
      <c r="B24" s="53" t="s">
        <v>42</v>
      </c>
      <c r="C24" s="53">
        <v>101</v>
      </c>
      <c r="D24" s="54" t="s">
        <v>63</v>
      </c>
      <c r="E24" s="53" t="s">
        <v>730</v>
      </c>
      <c r="F24" s="53" t="s">
        <v>733</v>
      </c>
      <c r="G24" s="53">
        <v>108701</v>
      </c>
      <c r="H24" s="53">
        <v>43010</v>
      </c>
      <c r="I24" s="54" t="s">
        <v>719</v>
      </c>
      <c r="J24" s="55">
        <v>21029</v>
      </c>
      <c r="K24" s="53">
        <v>12</v>
      </c>
      <c r="L24" s="56">
        <v>21029</v>
      </c>
      <c r="M24" s="57" t="s">
        <v>650</v>
      </c>
      <c r="N24" s="53" t="s">
        <v>652</v>
      </c>
      <c r="O24" s="53" t="s">
        <v>653</v>
      </c>
      <c r="P24" s="108">
        <v>134413.29918029494</v>
      </c>
      <c r="Q24" s="56">
        <v>0</v>
      </c>
      <c r="R24" s="56">
        <v>44829.244485021576</v>
      </c>
      <c r="S24" s="56">
        <v>0</v>
      </c>
      <c r="T24" s="56">
        <v>0</v>
      </c>
      <c r="U24" s="56">
        <v>4430.5779900273901</v>
      </c>
      <c r="V24" s="56">
        <v>0</v>
      </c>
      <c r="W24" s="56">
        <v>0</v>
      </c>
      <c r="X24" s="56">
        <f t="shared" si="0"/>
        <v>4430.5779900273901</v>
      </c>
      <c r="Y24" s="56">
        <f t="shared" si="1"/>
        <v>183673.12165534389</v>
      </c>
      <c r="Z24" s="56">
        <v>106196.45</v>
      </c>
      <c r="AA24" s="56">
        <v>0</v>
      </c>
      <c r="AB24" s="56">
        <v>0</v>
      </c>
      <c r="AC24" s="56">
        <f t="shared" si="2"/>
        <v>106196.45</v>
      </c>
      <c r="AD24" s="58">
        <v>6670.8269098523897</v>
      </c>
      <c r="AE24" s="58">
        <v>14560.065308241259</v>
      </c>
      <c r="AF24" s="58">
        <f t="shared" si="3"/>
        <v>21230.89221809365</v>
      </c>
      <c r="AG24" s="58">
        <f t="shared" si="4"/>
        <v>311100.46387343749</v>
      </c>
      <c r="AH24" s="58">
        <v>0</v>
      </c>
      <c r="AI24" s="58">
        <v>2920.7126870821739</v>
      </c>
      <c r="AJ24" s="58">
        <f t="shared" si="5"/>
        <v>314021.17656051967</v>
      </c>
    </row>
    <row r="25" spans="1:36" x14ac:dyDescent="0.25">
      <c r="A25" s="53">
        <v>24</v>
      </c>
      <c r="B25" s="53" t="e">
        <v>#N/A</v>
      </c>
      <c r="C25" s="53">
        <v>106</v>
      </c>
      <c r="D25" s="54" t="s">
        <v>736</v>
      </c>
      <c r="E25" s="53" t="s">
        <v>720</v>
      </c>
      <c r="F25" s="53">
        <v>14</v>
      </c>
      <c r="G25" s="53" t="s">
        <v>737</v>
      </c>
      <c r="H25" s="53" t="s">
        <v>737</v>
      </c>
      <c r="I25" s="54" t="s">
        <v>737</v>
      </c>
      <c r="J25" s="55">
        <v>0</v>
      </c>
      <c r="K25" s="53">
        <v>12</v>
      </c>
      <c r="L25" s="56">
        <v>0</v>
      </c>
      <c r="M25" s="57" t="s">
        <v>650</v>
      </c>
      <c r="N25" s="53" t="s">
        <v>651</v>
      </c>
      <c r="O25" s="53" t="s">
        <v>651</v>
      </c>
      <c r="P25" s="108"/>
      <c r="Q25" s="56">
        <v>0</v>
      </c>
      <c r="R25" s="56">
        <v>0</v>
      </c>
      <c r="S25" s="56">
        <v>0</v>
      </c>
      <c r="T25" s="56">
        <v>0</v>
      </c>
      <c r="U25" s="56">
        <v>0</v>
      </c>
      <c r="V25" s="56">
        <v>0</v>
      </c>
      <c r="W25" s="56">
        <v>0</v>
      </c>
      <c r="X25" s="56">
        <f t="shared" si="0"/>
        <v>0</v>
      </c>
      <c r="Y25" s="56">
        <f t="shared" si="1"/>
        <v>0</v>
      </c>
      <c r="Z25" s="56">
        <v>0</v>
      </c>
      <c r="AA25" s="56">
        <v>0</v>
      </c>
      <c r="AB25" s="56">
        <v>0</v>
      </c>
      <c r="AC25" s="56">
        <f t="shared" si="2"/>
        <v>0</v>
      </c>
      <c r="AD25" s="58">
        <v>0</v>
      </c>
      <c r="AE25" s="58">
        <v>0</v>
      </c>
      <c r="AF25" s="58">
        <f t="shared" si="3"/>
        <v>0</v>
      </c>
      <c r="AG25" s="58">
        <f t="shared" si="4"/>
        <v>0</v>
      </c>
      <c r="AH25" s="58">
        <v>0</v>
      </c>
      <c r="AI25" s="58">
        <v>0</v>
      </c>
      <c r="AJ25" s="58">
        <f t="shared" si="5"/>
        <v>0</v>
      </c>
    </row>
    <row r="26" spans="1:36" x14ac:dyDescent="0.25">
      <c r="A26" s="53">
        <v>25</v>
      </c>
      <c r="B26" s="53" t="e">
        <v>#N/A</v>
      </c>
      <c r="C26" s="53">
        <v>106</v>
      </c>
      <c r="D26" s="54" t="s">
        <v>736</v>
      </c>
      <c r="E26" s="53" t="s">
        <v>720</v>
      </c>
      <c r="F26" s="53">
        <v>15</v>
      </c>
      <c r="G26" s="53" t="s">
        <v>737</v>
      </c>
      <c r="H26" s="53" t="s">
        <v>737</v>
      </c>
      <c r="I26" s="54" t="s">
        <v>737</v>
      </c>
      <c r="J26" s="55">
        <v>0</v>
      </c>
      <c r="K26" s="53">
        <v>12</v>
      </c>
      <c r="L26" s="56">
        <v>0</v>
      </c>
      <c r="M26" s="57" t="s">
        <v>650</v>
      </c>
      <c r="N26" s="53" t="s">
        <v>651</v>
      </c>
      <c r="O26" s="53" t="s">
        <v>651</v>
      </c>
      <c r="P26" s="108"/>
      <c r="Q26" s="56">
        <v>0</v>
      </c>
      <c r="R26" s="56">
        <v>0</v>
      </c>
      <c r="S26" s="56">
        <v>0</v>
      </c>
      <c r="T26" s="56">
        <v>0</v>
      </c>
      <c r="U26" s="56">
        <v>0</v>
      </c>
      <c r="V26" s="56">
        <v>0</v>
      </c>
      <c r="W26" s="56">
        <v>0</v>
      </c>
      <c r="X26" s="56">
        <f t="shared" si="0"/>
        <v>0</v>
      </c>
      <c r="Y26" s="56">
        <f t="shared" si="1"/>
        <v>0</v>
      </c>
      <c r="Z26" s="56">
        <v>0</v>
      </c>
      <c r="AA26" s="56">
        <v>0</v>
      </c>
      <c r="AB26" s="56">
        <v>0</v>
      </c>
      <c r="AC26" s="56">
        <f t="shared" si="2"/>
        <v>0</v>
      </c>
      <c r="AD26" s="58">
        <v>0</v>
      </c>
      <c r="AE26" s="58">
        <v>0</v>
      </c>
      <c r="AF26" s="58">
        <f t="shared" si="3"/>
        <v>0</v>
      </c>
      <c r="AG26" s="58">
        <f t="shared" si="4"/>
        <v>0</v>
      </c>
      <c r="AH26" s="58">
        <v>0</v>
      </c>
      <c r="AI26" s="58">
        <v>0</v>
      </c>
      <c r="AJ26" s="58">
        <f t="shared" si="5"/>
        <v>0</v>
      </c>
    </row>
    <row r="27" spans="1:36" x14ac:dyDescent="0.25">
      <c r="A27" s="53">
        <v>26</v>
      </c>
      <c r="B27" s="53" t="e">
        <v>#N/A</v>
      </c>
      <c r="C27" s="53">
        <v>106</v>
      </c>
      <c r="D27" s="54" t="s">
        <v>736</v>
      </c>
      <c r="E27" s="53" t="s">
        <v>720</v>
      </c>
      <c r="F27" s="53">
        <v>15</v>
      </c>
      <c r="G27" s="53" t="s">
        <v>737</v>
      </c>
      <c r="H27" s="53" t="s">
        <v>737</v>
      </c>
      <c r="I27" s="54" t="s">
        <v>737</v>
      </c>
      <c r="J27" s="55">
        <v>0</v>
      </c>
      <c r="K27" s="53">
        <v>12</v>
      </c>
      <c r="L27" s="56">
        <v>0</v>
      </c>
      <c r="M27" s="57" t="s">
        <v>650</v>
      </c>
      <c r="N27" s="53" t="s">
        <v>651</v>
      </c>
      <c r="O27" s="53" t="s">
        <v>651</v>
      </c>
      <c r="P27" s="108"/>
      <c r="Q27" s="56">
        <v>0</v>
      </c>
      <c r="R27" s="56">
        <v>0</v>
      </c>
      <c r="S27" s="56">
        <v>0</v>
      </c>
      <c r="T27" s="56">
        <v>0</v>
      </c>
      <c r="U27" s="56">
        <v>0</v>
      </c>
      <c r="V27" s="56">
        <v>0</v>
      </c>
      <c r="W27" s="56">
        <v>0</v>
      </c>
      <c r="X27" s="56">
        <f t="shared" si="0"/>
        <v>0</v>
      </c>
      <c r="Y27" s="56">
        <f t="shared" si="1"/>
        <v>0</v>
      </c>
      <c r="Z27" s="56">
        <v>0</v>
      </c>
      <c r="AA27" s="56">
        <v>0</v>
      </c>
      <c r="AB27" s="56">
        <v>0</v>
      </c>
      <c r="AC27" s="56">
        <f t="shared" si="2"/>
        <v>0</v>
      </c>
      <c r="AD27" s="58">
        <v>0</v>
      </c>
      <c r="AE27" s="58">
        <v>0</v>
      </c>
      <c r="AF27" s="58">
        <f t="shared" si="3"/>
        <v>0</v>
      </c>
      <c r="AG27" s="58">
        <f t="shared" si="4"/>
        <v>0</v>
      </c>
      <c r="AH27" s="58">
        <v>0</v>
      </c>
      <c r="AI27" s="58">
        <v>0</v>
      </c>
      <c r="AJ27" s="58">
        <f t="shared" si="5"/>
        <v>0</v>
      </c>
    </row>
    <row r="28" spans="1:36" ht="30" x14ac:dyDescent="0.25">
      <c r="A28" s="53">
        <v>27</v>
      </c>
      <c r="B28" s="53" t="s">
        <v>42</v>
      </c>
      <c r="C28" s="53">
        <v>108</v>
      </c>
      <c r="D28" s="54" t="s">
        <v>64</v>
      </c>
      <c r="E28" s="53" t="s">
        <v>720</v>
      </c>
      <c r="F28" s="53">
        <v>14</v>
      </c>
      <c r="G28" s="53">
        <v>108701</v>
      </c>
      <c r="H28" s="53">
        <v>43010</v>
      </c>
      <c r="I28" s="54" t="s">
        <v>719</v>
      </c>
      <c r="J28" s="55">
        <v>2364</v>
      </c>
      <c r="K28" s="53">
        <v>12</v>
      </c>
      <c r="L28" s="56">
        <v>2364</v>
      </c>
      <c r="M28" s="57" t="s">
        <v>654</v>
      </c>
      <c r="N28" s="53" t="s">
        <v>651</v>
      </c>
      <c r="O28" s="53" t="s">
        <v>651</v>
      </c>
      <c r="P28" s="108">
        <v>0</v>
      </c>
      <c r="Q28" s="56">
        <v>0</v>
      </c>
      <c r="R28" s="56">
        <v>0</v>
      </c>
      <c r="S28" s="56">
        <v>84851.31</v>
      </c>
      <c r="T28" s="56">
        <v>2083.715297199637</v>
      </c>
      <c r="U28" s="56">
        <v>0</v>
      </c>
      <c r="V28" s="56">
        <v>0</v>
      </c>
      <c r="W28" s="56">
        <v>0</v>
      </c>
      <c r="X28" s="56">
        <f t="shared" si="0"/>
        <v>0</v>
      </c>
      <c r="Y28" s="56">
        <f t="shared" si="1"/>
        <v>86935.025297199638</v>
      </c>
      <c r="Z28" s="56">
        <v>0</v>
      </c>
      <c r="AA28" s="56">
        <v>0</v>
      </c>
      <c r="AB28" s="56">
        <v>0</v>
      </c>
      <c r="AC28" s="56">
        <f t="shared" si="2"/>
        <v>0</v>
      </c>
      <c r="AD28" s="58">
        <v>749.90892647729572</v>
      </c>
      <c r="AE28" s="58">
        <v>1636.7870269001064</v>
      </c>
      <c r="AF28" s="58">
        <f t="shared" si="3"/>
        <v>2386.695953377402</v>
      </c>
      <c r="AG28" s="58">
        <f t="shared" si="4"/>
        <v>89321.721250577044</v>
      </c>
      <c r="AH28" s="58">
        <v>0</v>
      </c>
      <c r="AI28" s="58">
        <v>328.33538410111083</v>
      </c>
      <c r="AJ28" s="58">
        <f t="shared" si="5"/>
        <v>89650.056634678156</v>
      </c>
    </row>
    <row r="29" spans="1:36" ht="30" x14ac:dyDescent="0.25">
      <c r="A29" s="53">
        <v>28</v>
      </c>
      <c r="B29" s="53" t="s">
        <v>33</v>
      </c>
      <c r="C29" s="53">
        <v>108</v>
      </c>
      <c r="D29" s="54" t="s">
        <v>64</v>
      </c>
      <c r="E29" s="53" t="s">
        <v>720</v>
      </c>
      <c r="F29" s="53">
        <v>21</v>
      </c>
      <c r="G29" s="53">
        <v>150000</v>
      </c>
      <c r="H29" s="53" t="s">
        <v>728</v>
      </c>
      <c r="I29" s="54" t="s">
        <v>729</v>
      </c>
      <c r="J29" s="55">
        <v>2031</v>
      </c>
      <c r="K29" s="53">
        <v>12</v>
      </c>
      <c r="L29" s="56">
        <v>2031</v>
      </c>
      <c r="M29" s="57" t="s">
        <v>655</v>
      </c>
      <c r="N29" s="53" t="s">
        <v>651</v>
      </c>
      <c r="O29" s="53" t="s">
        <v>651</v>
      </c>
      <c r="P29" s="108">
        <v>0</v>
      </c>
      <c r="Q29" s="56">
        <v>0</v>
      </c>
      <c r="R29" s="56">
        <v>0</v>
      </c>
      <c r="S29" s="56">
        <v>59332.227089210835</v>
      </c>
      <c r="T29" s="56">
        <v>1790.1970256397897</v>
      </c>
      <c r="U29" s="56">
        <v>0</v>
      </c>
      <c r="V29" s="56">
        <v>0</v>
      </c>
      <c r="W29" s="56">
        <v>0</v>
      </c>
      <c r="X29" s="56">
        <f t="shared" si="0"/>
        <v>0</v>
      </c>
      <c r="Y29" s="56">
        <f t="shared" si="1"/>
        <v>61122.424114850626</v>
      </c>
      <c r="Z29" s="56">
        <v>0</v>
      </c>
      <c r="AA29" s="56">
        <v>0</v>
      </c>
      <c r="AB29" s="56">
        <v>0</v>
      </c>
      <c r="AC29" s="56">
        <f t="shared" si="2"/>
        <v>0</v>
      </c>
      <c r="AD29" s="58">
        <v>644.27454724001166</v>
      </c>
      <c r="AE29" s="58">
        <v>1406.2243873240759</v>
      </c>
      <c r="AF29" s="58">
        <f t="shared" si="3"/>
        <v>2050.4989345640874</v>
      </c>
      <c r="AG29" s="58">
        <f t="shared" si="4"/>
        <v>63172.923049414712</v>
      </c>
      <c r="AH29" s="58">
        <v>0</v>
      </c>
      <c r="AI29" s="58">
        <v>282.08509522392387</v>
      </c>
      <c r="AJ29" s="58">
        <f t="shared" si="5"/>
        <v>63455.008144638639</v>
      </c>
    </row>
    <row r="30" spans="1:36" ht="30" x14ac:dyDescent="0.25">
      <c r="A30" s="53">
        <v>29</v>
      </c>
      <c r="B30" s="53" t="s">
        <v>33</v>
      </c>
      <c r="C30" s="53">
        <v>108</v>
      </c>
      <c r="D30" s="54" t="s">
        <v>64</v>
      </c>
      <c r="E30" s="53" t="s">
        <v>720</v>
      </c>
      <c r="F30" s="53">
        <v>21</v>
      </c>
      <c r="G30" s="53" t="s">
        <v>65</v>
      </c>
      <c r="H30" s="53" t="s">
        <v>738</v>
      </c>
      <c r="I30" s="54" t="s">
        <v>739</v>
      </c>
      <c r="J30" s="55">
        <v>1474</v>
      </c>
      <c r="K30" s="53">
        <v>12</v>
      </c>
      <c r="L30" s="56">
        <v>1474</v>
      </c>
      <c r="M30" s="57" t="s">
        <v>655</v>
      </c>
      <c r="N30" s="53" t="s">
        <v>651</v>
      </c>
      <c r="O30" s="53" t="s">
        <v>651</v>
      </c>
      <c r="P30" s="108">
        <v>0</v>
      </c>
      <c r="Q30" s="56">
        <v>0</v>
      </c>
      <c r="R30" s="56">
        <v>0</v>
      </c>
      <c r="S30" s="56">
        <v>43060.414933282504</v>
      </c>
      <c r="T30" s="56">
        <v>1299.2370338715166</v>
      </c>
      <c r="U30" s="56">
        <v>0</v>
      </c>
      <c r="V30" s="56">
        <v>0</v>
      </c>
      <c r="W30" s="56">
        <v>0</v>
      </c>
      <c r="X30" s="56">
        <f t="shared" si="0"/>
        <v>0</v>
      </c>
      <c r="Y30" s="56">
        <f t="shared" si="1"/>
        <v>44359.651967154023</v>
      </c>
      <c r="Z30" s="56">
        <v>0</v>
      </c>
      <c r="AA30" s="56">
        <v>0</v>
      </c>
      <c r="AB30" s="56">
        <v>0</v>
      </c>
      <c r="AC30" s="56">
        <f t="shared" si="2"/>
        <v>0</v>
      </c>
      <c r="AD30" s="58">
        <v>467.58280779506515</v>
      </c>
      <c r="AE30" s="58">
        <v>1020.5685607659716</v>
      </c>
      <c r="AF30" s="58">
        <f t="shared" si="3"/>
        <v>1488.1513685610366</v>
      </c>
      <c r="AG30" s="58">
        <f t="shared" si="4"/>
        <v>45847.803335715056</v>
      </c>
      <c r="AH30" s="58">
        <v>0</v>
      </c>
      <c r="AI30" s="58">
        <v>204.72350091583644</v>
      </c>
      <c r="AJ30" s="58">
        <f t="shared" si="5"/>
        <v>46052.526836630896</v>
      </c>
    </row>
    <row r="31" spans="1:36" ht="30" x14ac:dyDescent="0.25">
      <c r="A31" s="53">
        <v>30</v>
      </c>
      <c r="B31" s="53" t="s">
        <v>33</v>
      </c>
      <c r="C31" s="53">
        <v>108</v>
      </c>
      <c r="D31" s="54" t="s">
        <v>64</v>
      </c>
      <c r="E31" s="53" t="s">
        <v>720</v>
      </c>
      <c r="F31" s="53">
        <v>21</v>
      </c>
      <c r="G31" s="53" t="s">
        <v>740</v>
      </c>
      <c r="H31" s="53" t="s">
        <v>738</v>
      </c>
      <c r="I31" s="54" t="s">
        <v>741</v>
      </c>
      <c r="J31" s="55">
        <v>6987</v>
      </c>
      <c r="K31" s="53">
        <v>12</v>
      </c>
      <c r="L31" s="56">
        <v>6987</v>
      </c>
      <c r="M31" s="57" t="s">
        <v>655</v>
      </c>
      <c r="N31" s="53" t="s">
        <v>651</v>
      </c>
      <c r="O31" s="53" t="s">
        <v>651</v>
      </c>
      <c r="P31" s="108">
        <v>0</v>
      </c>
      <c r="Q31" s="56">
        <v>0</v>
      </c>
      <c r="R31" s="56">
        <v>0</v>
      </c>
      <c r="S31" s="56">
        <v>204113.37797750669</v>
      </c>
      <c r="T31" s="56">
        <v>6158.5950852512115</v>
      </c>
      <c r="U31" s="56">
        <v>0</v>
      </c>
      <c r="V31" s="56">
        <v>0</v>
      </c>
      <c r="W31" s="56">
        <v>0</v>
      </c>
      <c r="X31" s="56">
        <f t="shared" si="0"/>
        <v>0</v>
      </c>
      <c r="Y31" s="56">
        <f t="shared" si="1"/>
        <v>210271.9730627579</v>
      </c>
      <c r="Z31" s="56">
        <v>0</v>
      </c>
      <c r="AA31" s="56">
        <v>0</v>
      </c>
      <c r="AB31" s="56">
        <v>0</v>
      </c>
      <c r="AC31" s="56">
        <f t="shared" si="2"/>
        <v>0</v>
      </c>
      <c r="AD31" s="58">
        <v>2216.4186418345457</v>
      </c>
      <c r="AE31" s="58">
        <v>4837.6611493024711</v>
      </c>
      <c r="AF31" s="58">
        <f t="shared" si="3"/>
        <v>7054.0797911370173</v>
      </c>
      <c r="AG31" s="58">
        <f t="shared" si="4"/>
        <v>217326.05285389491</v>
      </c>
      <c r="AH31" s="58">
        <v>0</v>
      </c>
      <c r="AI31" s="58">
        <v>970.42272788259777</v>
      </c>
      <c r="AJ31" s="58">
        <f t="shared" si="5"/>
        <v>218296.47558177751</v>
      </c>
    </row>
    <row r="32" spans="1:36" x14ac:dyDescent="0.25">
      <c r="A32" s="53">
        <v>31</v>
      </c>
      <c r="B32" s="53" t="s">
        <v>742</v>
      </c>
      <c r="C32" s="53">
        <v>119</v>
      </c>
      <c r="D32" s="54" t="s">
        <v>66</v>
      </c>
      <c r="E32" s="53" t="s">
        <v>720</v>
      </c>
      <c r="F32" s="53">
        <v>1</v>
      </c>
      <c r="G32" s="53">
        <v>200159</v>
      </c>
      <c r="H32" s="53" t="s">
        <v>731</v>
      </c>
      <c r="I32" s="54" t="s">
        <v>743</v>
      </c>
      <c r="J32" s="55">
        <v>18877</v>
      </c>
      <c r="K32" s="53">
        <v>12</v>
      </c>
      <c r="L32" s="56">
        <v>0</v>
      </c>
      <c r="M32" s="57" t="s">
        <v>650</v>
      </c>
      <c r="N32" s="53" t="s">
        <v>652</v>
      </c>
      <c r="O32" s="53" t="s">
        <v>653</v>
      </c>
      <c r="P32" s="108">
        <v>0</v>
      </c>
      <c r="Q32" s="56">
        <v>0</v>
      </c>
      <c r="R32" s="56">
        <v>0</v>
      </c>
      <c r="S32" s="56">
        <v>0</v>
      </c>
      <c r="T32" s="56">
        <v>0</v>
      </c>
      <c r="U32" s="56">
        <v>0</v>
      </c>
      <c r="V32" s="56">
        <v>0</v>
      </c>
      <c r="W32" s="56">
        <v>0</v>
      </c>
      <c r="X32" s="56">
        <f t="shared" si="0"/>
        <v>0</v>
      </c>
      <c r="Y32" s="56">
        <f t="shared" si="1"/>
        <v>0</v>
      </c>
      <c r="Z32" s="56">
        <v>0</v>
      </c>
      <c r="AA32" s="56">
        <v>0</v>
      </c>
      <c r="AB32" s="56">
        <v>0</v>
      </c>
      <c r="AC32" s="56">
        <f t="shared" si="2"/>
        <v>0</v>
      </c>
      <c r="AD32" s="58">
        <v>0</v>
      </c>
      <c r="AE32" s="58">
        <v>0</v>
      </c>
      <c r="AF32" s="58">
        <f t="shared" si="3"/>
        <v>0</v>
      </c>
      <c r="AG32" s="58">
        <f t="shared" si="4"/>
        <v>0</v>
      </c>
      <c r="AH32" s="58">
        <v>0</v>
      </c>
      <c r="AI32" s="58">
        <v>0</v>
      </c>
      <c r="AJ32" s="58">
        <f t="shared" si="5"/>
        <v>0</v>
      </c>
    </row>
    <row r="33" spans="1:36" x14ac:dyDescent="0.25">
      <c r="A33" s="53">
        <v>32</v>
      </c>
      <c r="B33" s="53" t="s">
        <v>742</v>
      </c>
      <c r="C33" s="53">
        <v>119</v>
      </c>
      <c r="D33" s="54" t="s">
        <v>66</v>
      </c>
      <c r="E33" s="53" t="s">
        <v>720</v>
      </c>
      <c r="F33" s="53">
        <v>1</v>
      </c>
      <c r="G33" s="53">
        <v>202186</v>
      </c>
      <c r="H33" s="53" t="s">
        <v>731</v>
      </c>
      <c r="I33" s="54" t="s">
        <v>744</v>
      </c>
      <c r="J33" s="55">
        <v>2764</v>
      </c>
      <c r="K33" s="53">
        <v>12</v>
      </c>
      <c r="L33" s="56">
        <v>0</v>
      </c>
      <c r="M33" s="57" t="s">
        <v>650</v>
      </c>
      <c r="N33" s="53" t="s">
        <v>652</v>
      </c>
      <c r="O33" s="53" t="s">
        <v>653</v>
      </c>
      <c r="P33" s="108">
        <v>0</v>
      </c>
      <c r="Q33" s="56">
        <v>0</v>
      </c>
      <c r="R33" s="56">
        <v>0</v>
      </c>
      <c r="S33" s="56">
        <v>0</v>
      </c>
      <c r="T33" s="56">
        <v>0</v>
      </c>
      <c r="U33" s="56">
        <v>0</v>
      </c>
      <c r="V33" s="56">
        <v>0</v>
      </c>
      <c r="W33" s="56">
        <v>0</v>
      </c>
      <c r="X33" s="56">
        <f t="shared" si="0"/>
        <v>0</v>
      </c>
      <c r="Y33" s="56">
        <f t="shared" si="1"/>
        <v>0</v>
      </c>
      <c r="Z33" s="56">
        <v>0</v>
      </c>
      <c r="AA33" s="56">
        <v>0</v>
      </c>
      <c r="AB33" s="56">
        <v>0</v>
      </c>
      <c r="AC33" s="56">
        <f t="shared" si="2"/>
        <v>0</v>
      </c>
      <c r="AD33" s="58">
        <v>0</v>
      </c>
      <c r="AE33" s="58">
        <v>0</v>
      </c>
      <c r="AF33" s="58">
        <f t="shared" si="3"/>
        <v>0</v>
      </c>
      <c r="AG33" s="58">
        <f t="shared" si="4"/>
        <v>0</v>
      </c>
      <c r="AH33" s="58">
        <v>0</v>
      </c>
      <c r="AI33" s="58">
        <v>0</v>
      </c>
      <c r="AJ33" s="58">
        <f t="shared" si="5"/>
        <v>0</v>
      </c>
    </row>
    <row r="34" spans="1:36" x14ac:dyDescent="0.25">
      <c r="A34" s="53">
        <v>33</v>
      </c>
      <c r="B34" s="53" t="s">
        <v>41</v>
      </c>
      <c r="C34" s="53">
        <v>119</v>
      </c>
      <c r="D34" s="54" t="s">
        <v>66</v>
      </c>
      <c r="E34" s="53" t="s">
        <v>720</v>
      </c>
      <c r="F34" s="53">
        <v>1</v>
      </c>
      <c r="G34" s="53">
        <v>601410</v>
      </c>
      <c r="H34" s="53" t="s">
        <v>745</v>
      </c>
      <c r="I34" s="54" t="s">
        <v>746</v>
      </c>
      <c r="J34" s="55">
        <v>1745</v>
      </c>
      <c r="K34" s="53">
        <v>12</v>
      </c>
      <c r="L34" s="56">
        <v>1745</v>
      </c>
      <c r="M34" s="57" t="s">
        <v>650</v>
      </c>
      <c r="N34" s="53" t="s">
        <v>652</v>
      </c>
      <c r="O34" s="53" t="s">
        <v>653</v>
      </c>
      <c r="P34" s="108">
        <v>16671.849853403088</v>
      </c>
      <c r="Q34" s="56">
        <v>0</v>
      </c>
      <c r="R34" s="56">
        <v>4129.3201220553246</v>
      </c>
      <c r="S34" s="56">
        <v>0</v>
      </c>
      <c r="T34" s="56">
        <v>0</v>
      </c>
      <c r="U34" s="56">
        <v>251.58497395368954</v>
      </c>
      <c r="V34" s="56">
        <v>0</v>
      </c>
      <c r="W34" s="56">
        <v>0</v>
      </c>
      <c r="X34" s="56">
        <f t="shared" si="0"/>
        <v>251.58497395368954</v>
      </c>
      <c r="Y34" s="56">
        <f t="shared" si="1"/>
        <v>21052.754949412101</v>
      </c>
      <c r="Z34" s="56">
        <v>8812.25</v>
      </c>
      <c r="AA34" s="56">
        <v>0</v>
      </c>
      <c r="AB34" s="56">
        <v>0</v>
      </c>
      <c r="AC34" s="56">
        <f t="shared" si="2"/>
        <v>8812.25</v>
      </c>
      <c r="AD34" s="58">
        <v>553.54952483201407</v>
      </c>
      <c r="AE34" s="58">
        <v>1208.2036218023204</v>
      </c>
      <c r="AF34" s="58">
        <f t="shared" si="3"/>
        <v>1761.7531466343344</v>
      </c>
      <c r="AG34" s="58">
        <f t="shared" si="4"/>
        <v>31626.758096046437</v>
      </c>
      <c r="AH34" s="58">
        <v>0</v>
      </c>
      <c r="AI34" s="58">
        <v>242.36262489697054</v>
      </c>
      <c r="AJ34" s="58">
        <f t="shared" si="5"/>
        <v>31869.120720943407</v>
      </c>
    </row>
    <row r="35" spans="1:36" x14ac:dyDescent="0.25">
      <c r="A35" s="53">
        <v>34</v>
      </c>
      <c r="B35" s="53" t="s">
        <v>742</v>
      </c>
      <c r="C35" s="53">
        <v>119</v>
      </c>
      <c r="D35" s="54" t="s">
        <v>66</v>
      </c>
      <c r="E35" s="53" t="s">
        <v>720</v>
      </c>
      <c r="F35" s="53">
        <v>2</v>
      </c>
      <c r="G35" s="53">
        <v>202186</v>
      </c>
      <c r="H35" s="53" t="s">
        <v>731</v>
      </c>
      <c r="I35" s="54" t="s">
        <v>744</v>
      </c>
      <c r="J35" s="55">
        <v>2019</v>
      </c>
      <c r="K35" s="53">
        <v>12</v>
      </c>
      <c r="L35" s="56">
        <v>0</v>
      </c>
      <c r="M35" s="57" t="s">
        <v>650</v>
      </c>
      <c r="N35" s="53" t="s">
        <v>652</v>
      </c>
      <c r="O35" s="53" t="s">
        <v>653</v>
      </c>
      <c r="P35" s="108">
        <v>0</v>
      </c>
      <c r="Q35" s="56">
        <v>0</v>
      </c>
      <c r="R35" s="56">
        <v>0</v>
      </c>
      <c r="S35" s="56">
        <v>0</v>
      </c>
      <c r="T35" s="56">
        <v>0</v>
      </c>
      <c r="U35" s="56">
        <v>0</v>
      </c>
      <c r="V35" s="56">
        <v>0</v>
      </c>
      <c r="W35" s="56">
        <v>0</v>
      </c>
      <c r="X35" s="56">
        <f t="shared" si="0"/>
        <v>0</v>
      </c>
      <c r="Y35" s="56">
        <f t="shared" si="1"/>
        <v>0</v>
      </c>
      <c r="Z35" s="56">
        <v>0</v>
      </c>
      <c r="AA35" s="56">
        <v>0</v>
      </c>
      <c r="AB35" s="56">
        <v>0</v>
      </c>
      <c r="AC35" s="56">
        <f t="shared" si="2"/>
        <v>0</v>
      </c>
      <c r="AD35" s="58">
        <v>0</v>
      </c>
      <c r="AE35" s="58">
        <v>0</v>
      </c>
      <c r="AF35" s="58">
        <f t="shared" si="3"/>
        <v>0</v>
      </c>
      <c r="AG35" s="58">
        <f t="shared" si="4"/>
        <v>0</v>
      </c>
      <c r="AH35" s="58">
        <v>0</v>
      </c>
      <c r="AI35" s="58">
        <v>0</v>
      </c>
      <c r="AJ35" s="58">
        <f t="shared" si="5"/>
        <v>0</v>
      </c>
    </row>
    <row r="36" spans="1:36" ht="30" x14ac:dyDescent="0.25">
      <c r="A36" s="53">
        <v>35</v>
      </c>
      <c r="B36" s="53" t="s">
        <v>39</v>
      </c>
      <c r="C36" s="53">
        <v>119</v>
      </c>
      <c r="D36" s="54" t="s">
        <v>66</v>
      </c>
      <c r="E36" s="53" t="s">
        <v>720</v>
      </c>
      <c r="F36" s="53">
        <v>2</v>
      </c>
      <c r="G36" s="53">
        <v>409050</v>
      </c>
      <c r="H36" s="53" t="s">
        <v>747</v>
      </c>
      <c r="I36" s="54" t="s">
        <v>748</v>
      </c>
      <c r="J36" s="55">
        <v>919</v>
      </c>
      <c r="K36" s="53">
        <v>12</v>
      </c>
      <c r="L36" s="56">
        <v>919</v>
      </c>
      <c r="M36" s="57" t="s">
        <v>650</v>
      </c>
      <c r="N36" s="53" t="s">
        <v>652</v>
      </c>
      <c r="O36" s="53" t="s">
        <v>653</v>
      </c>
      <c r="P36" s="108">
        <v>8780.1891205028296</v>
      </c>
      <c r="Q36" s="56">
        <v>0</v>
      </c>
      <c r="R36" s="56">
        <v>2174.6963851970449</v>
      </c>
      <c r="S36" s="56">
        <v>0</v>
      </c>
      <c r="T36" s="56">
        <v>0</v>
      </c>
      <c r="U36" s="56">
        <v>132.49661378993736</v>
      </c>
      <c r="V36" s="56">
        <v>0</v>
      </c>
      <c r="W36" s="56">
        <v>0</v>
      </c>
      <c r="X36" s="56">
        <f t="shared" si="0"/>
        <v>132.49661378993736</v>
      </c>
      <c r="Y36" s="56">
        <f t="shared" si="1"/>
        <v>11087.382119489812</v>
      </c>
      <c r="Z36" s="56">
        <v>4640.95</v>
      </c>
      <c r="AA36" s="56">
        <v>0</v>
      </c>
      <c r="AB36" s="56">
        <v>0</v>
      </c>
      <c r="AC36" s="56">
        <f t="shared" si="2"/>
        <v>4640.95</v>
      </c>
      <c r="AD36" s="58">
        <v>291.52550906625839</v>
      </c>
      <c r="AE36" s="58">
        <v>636.29749480592125</v>
      </c>
      <c r="AF36" s="58">
        <f t="shared" si="3"/>
        <v>927.8230038721797</v>
      </c>
      <c r="AG36" s="58">
        <f t="shared" si="4"/>
        <v>16656.155123361994</v>
      </c>
      <c r="AH36" s="58">
        <v>0</v>
      </c>
      <c r="AI36" s="58">
        <v>127.6396861205249</v>
      </c>
      <c r="AJ36" s="58">
        <f t="shared" si="5"/>
        <v>16783.794809482519</v>
      </c>
    </row>
    <row r="37" spans="1:36" x14ac:dyDescent="0.25">
      <c r="A37" s="53">
        <v>36</v>
      </c>
      <c r="B37" s="53" t="s">
        <v>41</v>
      </c>
      <c r="C37" s="53">
        <v>119</v>
      </c>
      <c r="D37" s="54" t="s">
        <v>66</v>
      </c>
      <c r="E37" s="53" t="s">
        <v>720</v>
      </c>
      <c r="F37" s="53">
        <v>2</v>
      </c>
      <c r="G37" s="53">
        <v>601410</v>
      </c>
      <c r="H37" s="53" t="s">
        <v>745</v>
      </c>
      <c r="I37" s="54" t="s">
        <v>746</v>
      </c>
      <c r="J37" s="55">
        <v>18738</v>
      </c>
      <c r="K37" s="53">
        <v>12</v>
      </c>
      <c r="L37" s="56">
        <v>18738</v>
      </c>
      <c r="M37" s="57" t="s">
        <v>650</v>
      </c>
      <c r="N37" s="53" t="s">
        <v>652</v>
      </c>
      <c r="O37" s="53" t="s">
        <v>653</v>
      </c>
      <c r="P37" s="108">
        <v>179024.13899889227</v>
      </c>
      <c r="Q37" s="56">
        <v>0</v>
      </c>
      <c r="R37" s="56">
        <v>44341.089081417005</v>
      </c>
      <c r="S37" s="56">
        <v>0</v>
      </c>
      <c r="T37" s="56">
        <v>0</v>
      </c>
      <c r="U37" s="56">
        <v>2701.5468435210514</v>
      </c>
      <c r="V37" s="56">
        <v>0</v>
      </c>
      <c r="W37" s="56">
        <v>0</v>
      </c>
      <c r="X37" s="56">
        <f t="shared" si="0"/>
        <v>2701.5468435210514</v>
      </c>
      <c r="Y37" s="56">
        <f t="shared" si="1"/>
        <v>226066.77492383035</v>
      </c>
      <c r="Z37" s="56">
        <v>94626.9</v>
      </c>
      <c r="AA37" s="56">
        <v>0</v>
      </c>
      <c r="AB37" s="56">
        <v>0</v>
      </c>
      <c r="AC37" s="56">
        <f t="shared" si="2"/>
        <v>94626.9</v>
      </c>
      <c r="AD37" s="58">
        <v>5944.0750695141996</v>
      </c>
      <c r="AE37" s="58">
        <v>12973.822043170132</v>
      </c>
      <c r="AF37" s="58">
        <f t="shared" si="3"/>
        <v>18917.897112684332</v>
      </c>
      <c r="AG37" s="58">
        <f t="shared" si="4"/>
        <v>339611.57203651464</v>
      </c>
      <c r="AH37" s="58">
        <v>0</v>
      </c>
      <c r="AI37" s="58">
        <v>2602.5162551973835</v>
      </c>
      <c r="AJ37" s="58">
        <f t="shared" si="5"/>
        <v>342214.08829171205</v>
      </c>
    </row>
    <row r="38" spans="1:36" ht="30" x14ac:dyDescent="0.25">
      <c r="A38" s="53">
        <v>37</v>
      </c>
      <c r="B38" s="53" t="s">
        <v>749</v>
      </c>
      <c r="C38" s="53">
        <v>119</v>
      </c>
      <c r="D38" s="54" t="s">
        <v>66</v>
      </c>
      <c r="E38" s="53" t="s">
        <v>720</v>
      </c>
      <c r="F38" s="53">
        <v>2</v>
      </c>
      <c r="G38" s="53">
        <v>902570</v>
      </c>
      <c r="H38" s="53" t="s">
        <v>731</v>
      </c>
      <c r="I38" s="54" t="s">
        <v>750</v>
      </c>
      <c r="J38" s="55">
        <v>1770</v>
      </c>
      <c r="K38" s="53">
        <v>12</v>
      </c>
      <c r="L38" s="56">
        <v>1770</v>
      </c>
      <c r="M38" s="57" t="s">
        <v>650</v>
      </c>
      <c r="N38" s="53" t="s">
        <v>652</v>
      </c>
      <c r="O38" s="53" t="s">
        <v>653</v>
      </c>
      <c r="P38" s="108">
        <v>16910.701570500551</v>
      </c>
      <c r="Q38" s="56">
        <v>0</v>
      </c>
      <c r="R38" s="56">
        <v>4188.4794361248851</v>
      </c>
      <c r="S38" s="56">
        <v>0</v>
      </c>
      <c r="T38" s="56">
        <v>0</v>
      </c>
      <c r="U38" s="56">
        <v>255.18934320804041</v>
      </c>
      <c r="V38" s="56">
        <v>0</v>
      </c>
      <c r="W38" s="56">
        <v>0</v>
      </c>
      <c r="X38" s="56">
        <f t="shared" si="0"/>
        <v>255.18934320804041</v>
      </c>
      <c r="Y38" s="56">
        <f t="shared" si="1"/>
        <v>21354.370349833476</v>
      </c>
      <c r="Z38" s="56">
        <v>8938.5</v>
      </c>
      <c r="AA38" s="56">
        <v>0</v>
      </c>
      <c r="AB38" s="56">
        <v>0</v>
      </c>
      <c r="AC38" s="56">
        <f t="shared" si="2"/>
        <v>8938.5</v>
      </c>
      <c r="AD38" s="58">
        <v>561.480033783762</v>
      </c>
      <c r="AE38" s="58">
        <v>-30854.350383617239</v>
      </c>
      <c r="AF38" s="58">
        <f t="shared" si="3"/>
        <v>-30292.870349833476</v>
      </c>
      <c r="AG38" s="58">
        <f t="shared" si="4"/>
        <v>0</v>
      </c>
      <c r="AH38" s="58">
        <v>0</v>
      </c>
      <c r="AI38" s="58">
        <v>0</v>
      </c>
      <c r="AJ38" s="58">
        <f t="shared" si="5"/>
        <v>0</v>
      </c>
    </row>
    <row r="39" spans="1:36" ht="30" x14ac:dyDescent="0.25">
      <c r="A39" s="53">
        <v>38</v>
      </c>
      <c r="B39" s="53" t="s">
        <v>42</v>
      </c>
      <c r="C39" s="53">
        <v>119</v>
      </c>
      <c r="D39" s="54" t="s">
        <v>66</v>
      </c>
      <c r="E39" s="53" t="s">
        <v>718</v>
      </c>
      <c r="F39" s="53">
        <v>3</v>
      </c>
      <c r="G39" s="53">
        <v>108701</v>
      </c>
      <c r="H39" s="53">
        <v>43010</v>
      </c>
      <c r="I39" s="54" t="s">
        <v>719</v>
      </c>
      <c r="J39" s="55">
        <v>11057</v>
      </c>
      <c r="K39" s="53">
        <v>12</v>
      </c>
      <c r="L39" s="56">
        <v>11057</v>
      </c>
      <c r="M39" s="57" t="s">
        <v>650</v>
      </c>
      <c r="N39" s="53" t="s">
        <v>652</v>
      </c>
      <c r="O39" s="53" t="s">
        <v>653</v>
      </c>
      <c r="P39" s="108">
        <v>101919.6424576604</v>
      </c>
      <c r="Q39" s="56">
        <v>0</v>
      </c>
      <c r="R39" s="56">
        <v>26164.98142668523</v>
      </c>
      <c r="S39" s="56">
        <v>0</v>
      </c>
      <c r="T39" s="56">
        <v>0</v>
      </c>
      <c r="U39" s="56">
        <v>1594.1404338142952</v>
      </c>
      <c r="V39" s="56">
        <v>0</v>
      </c>
      <c r="W39" s="56">
        <v>0</v>
      </c>
      <c r="X39" s="56">
        <f t="shared" si="0"/>
        <v>1594.1404338142952</v>
      </c>
      <c r="Y39" s="56">
        <f t="shared" si="1"/>
        <v>129678.76431815993</v>
      </c>
      <c r="Z39" s="56">
        <v>55837.85</v>
      </c>
      <c r="AA39" s="56">
        <v>0</v>
      </c>
      <c r="AB39" s="56">
        <v>0</v>
      </c>
      <c r="AC39" s="56">
        <f t="shared" si="2"/>
        <v>55837.85</v>
      </c>
      <c r="AD39" s="58">
        <v>3507.505499179128</v>
      </c>
      <c r="AE39" s="58">
        <v>7655.6489663428401</v>
      </c>
      <c r="AF39" s="58">
        <f t="shared" si="3"/>
        <v>11163.154465521968</v>
      </c>
      <c r="AG39" s="58">
        <f t="shared" si="4"/>
        <v>196679.76878368191</v>
      </c>
      <c r="AH39" s="58">
        <v>0</v>
      </c>
      <c r="AI39" s="58">
        <v>1535.7040363815493</v>
      </c>
      <c r="AJ39" s="58">
        <f t="shared" si="5"/>
        <v>198215.47282006347</v>
      </c>
    </row>
    <row r="40" spans="1:36" x14ac:dyDescent="0.25">
      <c r="A40" s="53">
        <v>39</v>
      </c>
      <c r="B40" s="53" t="s">
        <v>41</v>
      </c>
      <c r="C40" s="53">
        <v>119</v>
      </c>
      <c r="D40" s="54" t="s">
        <v>66</v>
      </c>
      <c r="E40" s="53" t="s">
        <v>718</v>
      </c>
      <c r="F40" s="53">
        <v>3</v>
      </c>
      <c r="G40" s="53">
        <v>601410</v>
      </c>
      <c r="H40" s="53" t="s">
        <v>745</v>
      </c>
      <c r="I40" s="54" t="s">
        <v>746</v>
      </c>
      <c r="J40" s="55">
        <v>5193</v>
      </c>
      <c r="K40" s="53">
        <v>12</v>
      </c>
      <c r="L40" s="56">
        <v>5193</v>
      </c>
      <c r="M40" s="57" t="s">
        <v>650</v>
      </c>
      <c r="N40" s="53" t="s">
        <v>652</v>
      </c>
      <c r="O40" s="53" t="s">
        <v>653</v>
      </c>
      <c r="P40" s="108">
        <v>47867.297031982496</v>
      </c>
      <c r="Q40" s="56">
        <v>0</v>
      </c>
      <c r="R40" s="56">
        <v>12288.572718529113</v>
      </c>
      <c r="S40" s="56">
        <v>0</v>
      </c>
      <c r="T40" s="56">
        <v>0</v>
      </c>
      <c r="U40" s="56">
        <v>748.6995815137592</v>
      </c>
      <c r="V40" s="56">
        <v>0</v>
      </c>
      <c r="W40" s="56">
        <v>0</v>
      </c>
      <c r="X40" s="56">
        <f t="shared" si="0"/>
        <v>748.6995815137592</v>
      </c>
      <c r="Y40" s="56">
        <f t="shared" si="1"/>
        <v>60904.569332025363</v>
      </c>
      <c r="Z40" s="56">
        <v>26224.649999999998</v>
      </c>
      <c r="AA40" s="56">
        <v>0</v>
      </c>
      <c r="AB40" s="56">
        <v>0</v>
      </c>
      <c r="AC40" s="56">
        <f t="shared" si="2"/>
        <v>26224.649999999998</v>
      </c>
      <c r="AD40" s="58">
        <v>1647.325319457105</v>
      </c>
      <c r="AE40" s="58">
        <v>3595.5308928478225</v>
      </c>
      <c r="AF40" s="58">
        <f t="shared" si="3"/>
        <v>5242.8562123049278</v>
      </c>
      <c r="AG40" s="58">
        <f t="shared" si="4"/>
        <v>92372.075544330291</v>
      </c>
      <c r="AH40" s="58">
        <v>0</v>
      </c>
      <c r="AI40" s="58">
        <v>721.2545049226178</v>
      </c>
      <c r="AJ40" s="58">
        <f t="shared" si="5"/>
        <v>93093.330049252909</v>
      </c>
    </row>
    <row r="41" spans="1:36" ht="30" x14ac:dyDescent="0.25">
      <c r="A41" s="53">
        <v>40</v>
      </c>
      <c r="B41" s="53" t="s">
        <v>42</v>
      </c>
      <c r="C41" s="53">
        <v>119</v>
      </c>
      <c r="D41" s="54" t="s">
        <v>66</v>
      </c>
      <c r="E41" s="53" t="s">
        <v>720</v>
      </c>
      <c r="F41" s="53">
        <v>3</v>
      </c>
      <c r="G41" s="53">
        <v>108701</v>
      </c>
      <c r="H41" s="53">
        <v>43010</v>
      </c>
      <c r="I41" s="54" t="s">
        <v>719</v>
      </c>
      <c r="J41" s="55">
        <v>3214</v>
      </c>
      <c r="K41" s="53">
        <v>12</v>
      </c>
      <c r="L41" s="56">
        <v>3214</v>
      </c>
      <c r="M41" s="57" t="s">
        <v>650</v>
      </c>
      <c r="N41" s="53" t="s">
        <v>652</v>
      </c>
      <c r="O41" s="53" t="s">
        <v>653</v>
      </c>
      <c r="P41" s="108">
        <v>30706.776750050154</v>
      </c>
      <c r="Q41" s="56">
        <v>0</v>
      </c>
      <c r="R41" s="56">
        <v>7605.5214167827016</v>
      </c>
      <c r="S41" s="56">
        <v>0</v>
      </c>
      <c r="T41" s="56">
        <v>0</v>
      </c>
      <c r="U41" s="56">
        <v>463.37771133934569</v>
      </c>
      <c r="V41" s="56">
        <v>0</v>
      </c>
      <c r="W41" s="56">
        <v>0</v>
      </c>
      <c r="X41" s="56">
        <f t="shared" si="0"/>
        <v>463.37771133934569</v>
      </c>
      <c r="Y41" s="56">
        <f t="shared" si="1"/>
        <v>38775.675878172202</v>
      </c>
      <c r="Z41" s="56">
        <v>16230.699999999999</v>
      </c>
      <c r="AA41" s="56">
        <v>0</v>
      </c>
      <c r="AB41" s="56">
        <v>0</v>
      </c>
      <c r="AC41" s="56">
        <f t="shared" si="2"/>
        <v>16230.699999999999</v>
      </c>
      <c r="AD41" s="58">
        <v>1019.5462308367294</v>
      </c>
      <c r="AE41" s="58">
        <v>2225.3102810731566</v>
      </c>
      <c r="AF41" s="58">
        <f t="shared" si="3"/>
        <v>3244.8565119098857</v>
      </c>
      <c r="AG41" s="58">
        <f t="shared" si="4"/>
        <v>58251.232390082085</v>
      </c>
      <c r="AH41" s="58">
        <v>0</v>
      </c>
      <c r="AI41" s="58">
        <v>446.39167703086724</v>
      </c>
      <c r="AJ41" s="58">
        <f t="shared" si="5"/>
        <v>58697.624067112949</v>
      </c>
    </row>
    <row r="42" spans="1:36" ht="30" x14ac:dyDescent="0.25">
      <c r="A42" s="53">
        <v>41</v>
      </c>
      <c r="B42" s="53" t="s">
        <v>33</v>
      </c>
      <c r="C42" s="53">
        <v>119</v>
      </c>
      <c r="D42" s="54" t="s">
        <v>66</v>
      </c>
      <c r="E42" s="53" t="s">
        <v>720</v>
      </c>
      <c r="F42" s="53">
        <v>3</v>
      </c>
      <c r="G42" s="53">
        <v>152200</v>
      </c>
      <c r="H42" s="53" t="s">
        <v>751</v>
      </c>
      <c r="I42" s="54" t="s">
        <v>752</v>
      </c>
      <c r="J42" s="55">
        <v>3825</v>
      </c>
      <c r="K42" s="53">
        <v>12</v>
      </c>
      <c r="L42" s="56">
        <v>3825</v>
      </c>
      <c r="M42" s="57" t="s">
        <v>650</v>
      </c>
      <c r="N42" s="53" t="s">
        <v>652</v>
      </c>
      <c r="O42" s="53" t="s">
        <v>653</v>
      </c>
      <c r="P42" s="108">
        <v>36544.312715912209</v>
      </c>
      <c r="Q42" s="56">
        <v>0</v>
      </c>
      <c r="R42" s="56">
        <v>9051.3750526427611</v>
      </c>
      <c r="S42" s="56">
        <v>0</v>
      </c>
      <c r="T42" s="56">
        <v>0</v>
      </c>
      <c r="U42" s="56">
        <v>551.46849591568059</v>
      </c>
      <c r="V42" s="56">
        <v>0</v>
      </c>
      <c r="W42" s="56">
        <v>0</v>
      </c>
      <c r="X42" s="56">
        <f t="shared" si="0"/>
        <v>551.46849591568059</v>
      </c>
      <c r="Y42" s="56">
        <f t="shared" si="1"/>
        <v>46147.15626447065</v>
      </c>
      <c r="Z42" s="56">
        <v>19316.25</v>
      </c>
      <c r="AA42" s="56">
        <v>0</v>
      </c>
      <c r="AB42" s="56">
        <v>0</v>
      </c>
      <c r="AC42" s="56">
        <f t="shared" si="2"/>
        <v>19316.25</v>
      </c>
      <c r="AD42" s="58">
        <v>1213.367869617452</v>
      </c>
      <c r="AE42" s="58">
        <v>2648.3546437787249</v>
      </c>
      <c r="AF42" s="58">
        <f t="shared" si="3"/>
        <v>3861.722513396177</v>
      </c>
      <c r="AG42" s="58">
        <f t="shared" si="4"/>
        <v>69325.128777866834</v>
      </c>
      <c r="AH42" s="58">
        <v>0</v>
      </c>
      <c r="AI42" s="58">
        <v>531.25331818390396</v>
      </c>
      <c r="AJ42" s="58">
        <f t="shared" si="5"/>
        <v>69856.382096050744</v>
      </c>
    </row>
    <row r="43" spans="1:36" x14ac:dyDescent="0.25">
      <c r="A43" s="53">
        <v>42</v>
      </c>
      <c r="B43" s="53" t="s">
        <v>742</v>
      </c>
      <c r="C43" s="53">
        <v>119</v>
      </c>
      <c r="D43" s="54" t="s">
        <v>66</v>
      </c>
      <c r="E43" s="53" t="s">
        <v>720</v>
      </c>
      <c r="F43" s="53">
        <v>3</v>
      </c>
      <c r="G43" s="53">
        <v>200159</v>
      </c>
      <c r="H43" s="53" t="s">
        <v>731</v>
      </c>
      <c r="I43" s="54" t="s">
        <v>743</v>
      </c>
      <c r="J43" s="55">
        <v>662</v>
      </c>
      <c r="K43" s="53">
        <v>12</v>
      </c>
      <c r="L43" s="56">
        <v>0</v>
      </c>
      <c r="M43" s="57" t="s">
        <v>650</v>
      </c>
      <c r="N43" s="53" t="s">
        <v>652</v>
      </c>
      <c r="O43" s="53" t="s">
        <v>653</v>
      </c>
      <c r="P43" s="108">
        <v>0</v>
      </c>
      <c r="Q43" s="56">
        <v>0</v>
      </c>
      <c r="R43" s="56">
        <v>0</v>
      </c>
      <c r="S43" s="56">
        <v>0</v>
      </c>
      <c r="T43" s="56">
        <v>0</v>
      </c>
      <c r="U43" s="56">
        <v>0</v>
      </c>
      <c r="V43" s="56">
        <v>0</v>
      </c>
      <c r="W43" s="56">
        <v>0</v>
      </c>
      <c r="X43" s="56">
        <f t="shared" si="0"/>
        <v>0</v>
      </c>
      <c r="Y43" s="56">
        <f t="shared" si="1"/>
        <v>0</v>
      </c>
      <c r="Z43" s="56">
        <v>0</v>
      </c>
      <c r="AA43" s="56">
        <v>0</v>
      </c>
      <c r="AB43" s="56">
        <v>0</v>
      </c>
      <c r="AC43" s="56">
        <f t="shared" si="2"/>
        <v>0</v>
      </c>
      <c r="AD43" s="58">
        <v>0</v>
      </c>
      <c r="AE43" s="58">
        <v>0</v>
      </c>
      <c r="AF43" s="58">
        <f t="shared" si="3"/>
        <v>0</v>
      </c>
      <c r="AG43" s="58">
        <f t="shared" si="4"/>
        <v>0</v>
      </c>
      <c r="AH43" s="58">
        <v>0</v>
      </c>
      <c r="AI43" s="58">
        <v>0</v>
      </c>
      <c r="AJ43" s="58">
        <f t="shared" si="5"/>
        <v>0</v>
      </c>
    </row>
    <row r="44" spans="1:36" ht="30" x14ac:dyDescent="0.25">
      <c r="A44" s="53">
        <v>43</v>
      </c>
      <c r="B44" s="53" t="s">
        <v>36</v>
      </c>
      <c r="C44" s="53">
        <v>119</v>
      </c>
      <c r="D44" s="54" t="s">
        <v>66</v>
      </c>
      <c r="E44" s="53" t="s">
        <v>720</v>
      </c>
      <c r="F44" s="53">
        <v>3</v>
      </c>
      <c r="G44" s="53">
        <v>502230</v>
      </c>
      <c r="H44" s="53" t="s">
        <v>753</v>
      </c>
      <c r="I44" s="54" t="s">
        <v>754</v>
      </c>
      <c r="J44" s="55">
        <v>3974</v>
      </c>
      <c r="K44" s="53">
        <v>12</v>
      </c>
      <c r="L44" s="56">
        <v>3974</v>
      </c>
      <c r="M44" s="57" t="s">
        <v>650</v>
      </c>
      <c r="N44" s="53" t="s">
        <v>652</v>
      </c>
      <c r="O44" s="53" t="s">
        <v>653</v>
      </c>
      <c r="P44" s="108">
        <v>37967.868949813106</v>
      </c>
      <c r="Q44" s="56">
        <v>0</v>
      </c>
      <c r="R44" s="56">
        <v>9403.9645644973425</v>
      </c>
      <c r="S44" s="56">
        <v>0</v>
      </c>
      <c r="T44" s="56">
        <v>0</v>
      </c>
      <c r="U44" s="56">
        <v>572.95053667161164</v>
      </c>
      <c r="V44" s="56">
        <v>0</v>
      </c>
      <c r="W44" s="56">
        <v>0</v>
      </c>
      <c r="X44" s="56">
        <f t="shared" si="0"/>
        <v>572.95053667161164</v>
      </c>
      <c r="Y44" s="56">
        <f t="shared" si="1"/>
        <v>47944.78405098206</v>
      </c>
      <c r="Z44" s="56">
        <v>20068.7</v>
      </c>
      <c r="AA44" s="56">
        <v>0</v>
      </c>
      <c r="AB44" s="56">
        <v>0</v>
      </c>
      <c r="AC44" s="56">
        <f t="shared" si="2"/>
        <v>20068.7</v>
      </c>
      <c r="AD44" s="58">
        <v>1260.63370296987</v>
      </c>
      <c r="AE44" s="58">
        <v>2751.5193083337658</v>
      </c>
      <c r="AF44" s="58">
        <f t="shared" si="3"/>
        <v>4012.153011303636</v>
      </c>
      <c r="AG44" s="58">
        <f t="shared" si="4"/>
        <v>72025.637062285707</v>
      </c>
      <c r="AH44" s="58">
        <v>0</v>
      </c>
      <c r="AI44" s="58">
        <v>551.94789188570826</v>
      </c>
      <c r="AJ44" s="58">
        <f t="shared" si="5"/>
        <v>72577.584954171412</v>
      </c>
    </row>
    <row r="45" spans="1:36" x14ac:dyDescent="0.25">
      <c r="A45" s="53">
        <v>44</v>
      </c>
      <c r="B45" s="53" t="s">
        <v>41</v>
      </c>
      <c r="C45" s="53">
        <v>119</v>
      </c>
      <c r="D45" s="54" t="s">
        <v>66</v>
      </c>
      <c r="E45" s="53" t="s">
        <v>720</v>
      </c>
      <c r="F45" s="53">
        <v>3</v>
      </c>
      <c r="G45" s="53">
        <v>601410</v>
      </c>
      <c r="H45" s="53" t="s">
        <v>745</v>
      </c>
      <c r="I45" s="54" t="s">
        <v>746</v>
      </c>
      <c r="J45" s="55">
        <v>4543</v>
      </c>
      <c r="K45" s="53">
        <v>12</v>
      </c>
      <c r="L45" s="56">
        <v>4543</v>
      </c>
      <c r="M45" s="57" t="s">
        <v>650</v>
      </c>
      <c r="N45" s="53" t="s">
        <v>652</v>
      </c>
      <c r="O45" s="53" t="s">
        <v>653</v>
      </c>
      <c r="P45" s="108">
        <v>43404.13403095142</v>
      </c>
      <c r="Q45" s="56">
        <v>0</v>
      </c>
      <c r="R45" s="56">
        <v>10750.43055272054</v>
      </c>
      <c r="S45" s="56">
        <v>0</v>
      </c>
      <c r="T45" s="56">
        <v>0</v>
      </c>
      <c r="U45" s="56">
        <v>654.98598090063706</v>
      </c>
      <c r="V45" s="56">
        <v>0</v>
      </c>
      <c r="W45" s="56">
        <v>0</v>
      </c>
      <c r="X45" s="56">
        <f t="shared" si="0"/>
        <v>654.98598090063706</v>
      </c>
      <c r="Y45" s="56">
        <f t="shared" si="1"/>
        <v>54809.550564572601</v>
      </c>
      <c r="Z45" s="56">
        <v>22942.149999999998</v>
      </c>
      <c r="AA45" s="56">
        <v>0</v>
      </c>
      <c r="AB45" s="56">
        <v>0</v>
      </c>
      <c r="AC45" s="56">
        <f t="shared" si="2"/>
        <v>22942.149999999998</v>
      </c>
      <c r="AD45" s="58">
        <v>1441.1320867116558</v>
      </c>
      <c r="AE45" s="58">
        <v>3145.4836984801955</v>
      </c>
      <c r="AF45" s="58">
        <f t="shared" si="3"/>
        <v>4586.6157851918515</v>
      </c>
      <c r="AG45" s="58">
        <f t="shared" si="4"/>
        <v>82338.316349764456</v>
      </c>
      <c r="AH45" s="58">
        <v>0</v>
      </c>
      <c r="AI45" s="58">
        <v>630.97616327045114</v>
      </c>
      <c r="AJ45" s="58">
        <f t="shared" si="5"/>
        <v>82969.292513034903</v>
      </c>
    </row>
    <row r="46" spans="1:36" ht="30" x14ac:dyDescent="0.25">
      <c r="A46" s="53">
        <v>45</v>
      </c>
      <c r="B46" s="53" t="s">
        <v>62</v>
      </c>
      <c r="C46" s="53">
        <v>119</v>
      </c>
      <c r="D46" s="54" t="s">
        <v>66</v>
      </c>
      <c r="E46" s="53" t="s">
        <v>720</v>
      </c>
      <c r="F46" s="53">
        <v>3</v>
      </c>
      <c r="G46" s="53">
        <v>902575</v>
      </c>
      <c r="H46" s="53" t="s">
        <v>731</v>
      </c>
      <c r="I46" s="54" t="s">
        <v>732</v>
      </c>
      <c r="J46" s="55">
        <v>662</v>
      </c>
      <c r="K46" s="53">
        <v>12</v>
      </c>
      <c r="L46" s="56">
        <v>662</v>
      </c>
      <c r="M46" s="57" t="s">
        <v>650</v>
      </c>
      <c r="N46" s="53" t="s">
        <v>652</v>
      </c>
      <c r="O46" s="53" t="s">
        <v>653</v>
      </c>
      <c r="P46" s="108">
        <v>6324.7934687408842</v>
      </c>
      <c r="Q46" s="56">
        <v>0</v>
      </c>
      <c r="R46" s="56">
        <v>1566.5386365619627</v>
      </c>
      <c r="S46" s="56">
        <v>0</v>
      </c>
      <c r="T46" s="56">
        <v>0</v>
      </c>
      <c r="U46" s="56">
        <v>95.443697855210587</v>
      </c>
      <c r="V46" s="56">
        <v>0</v>
      </c>
      <c r="W46" s="56">
        <v>0</v>
      </c>
      <c r="X46" s="56">
        <f t="shared" si="0"/>
        <v>95.443697855210587</v>
      </c>
      <c r="Y46" s="56">
        <f t="shared" si="1"/>
        <v>7986.775803158057</v>
      </c>
      <c r="Z46" s="56">
        <v>3343.1</v>
      </c>
      <c r="AA46" s="56">
        <v>0</v>
      </c>
      <c r="AB46" s="56">
        <v>0</v>
      </c>
      <c r="AC46" s="56">
        <f t="shared" si="2"/>
        <v>3343.1</v>
      </c>
      <c r="AD46" s="58">
        <v>-11329.875803158056</v>
      </c>
      <c r="AE46" s="58">
        <v>0</v>
      </c>
      <c r="AF46" s="58">
        <f t="shared" si="3"/>
        <v>-11329.875803158056</v>
      </c>
      <c r="AG46" s="58">
        <f t="shared" si="4"/>
        <v>0</v>
      </c>
      <c r="AH46" s="58">
        <v>0</v>
      </c>
      <c r="AI46" s="58">
        <v>0</v>
      </c>
      <c r="AJ46" s="58">
        <f t="shared" si="5"/>
        <v>0</v>
      </c>
    </row>
    <row r="47" spans="1:36" ht="30" x14ac:dyDescent="0.25">
      <c r="A47" s="53">
        <v>46</v>
      </c>
      <c r="B47" s="53" t="s">
        <v>39</v>
      </c>
      <c r="C47" s="53">
        <v>119</v>
      </c>
      <c r="D47" s="54" t="s">
        <v>66</v>
      </c>
      <c r="E47" s="53" t="s">
        <v>755</v>
      </c>
      <c r="F47" s="53">
        <v>4</v>
      </c>
      <c r="G47" s="53">
        <v>409050</v>
      </c>
      <c r="H47" s="53" t="s">
        <v>747</v>
      </c>
      <c r="I47" s="54" t="s">
        <v>748</v>
      </c>
      <c r="J47" s="55">
        <v>943</v>
      </c>
      <c r="K47" s="53">
        <v>12</v>
      </c>
      <c r="L47" s="56">
        <v>943</v>
      </c>
      <c r="M47" s="57" t="s">
        <v>650</v>
      </c>
      <c r="N47" s="53" t="s">
        <v>652</v>
      </c>
      <c r="O47" s="53" t="s">
        <v>653</v>
      </c>
      <c r="P47" s="108">
        <v>12499.07671462345</v>
      </c>
      <c r="Q47" s="56">
        <v>0</v>
      </c>
      <c r="R47" s="56">
        <v>2231.4893267038233</v>
      </c>
      <c r="S47" s="56">
        <v>0</v>
      </c>
      <c r="T47" s="56">
        <v>0</v>
      </c>
      <c r="U47" s="56">
        <v>135.9568082741142</v>
      </c>
      <c r="V47" s="56">
        <v>0</v>
      </c>
      <c r="W47" s="56">
        <v>0</v>
      </c>
      <c r="X47" s="56">
        <f t="shared" si="0"/>
        <v>135.9568082741142</v>
      </c>
      <c r="Y47" s="56">
        <f t="shared" si="1"/>
        <v>14866.522849601388</v>
      </c>
      <c r="Z47" s="56">
        <v>4762.1499999999996</v>
      </c>
      <c r="AA47" s="56">
        <v>0</v>
      </c>
      <c r="AB47" s="56">
        <v>0</v>
      </c>
      <c r="AC47" s="56">
        <f t="shared" si="2"/>
        <v>4762.1499999999996</v>
      </c>
      <c r="AD47" s="58">
        <v>299.13879765993647</v>
      </c>
      <c r="AE47" s="58">
        <v>652.91462198257204</v>
      </c>
      <c r="AF47" s="58">
        <f t="shared" si="3"/>
        <v>952.05341964250852</v>
      </c>
      <c r="AG47" s="58">
        <f t="shared" si="4"/>
        <v>20580.726269243896</v>
      </c>
      <c r="AH47" s="58">
        <v>0</v>
      </c>
      <c r="AI47" s="58">
        <v>130.97304027383566</v>
      </c>
      <c r="AJ47" s="58">
        <f t="shared" si="5"/>
        <v>20711.699309517731</v>
      </c>
    </row>
    <row r="48" spans="1:36" x14ac:dyDescent="0.25">
      <c r="A48" s="53">
        <v>47</v>
      </c>
      <c r="B48" s="53" t="s">
        <v>41</v>
      </c>
      <c r="C48" s="53">
        <v>119</v>
      </c>
      <c r="D48" s="54" t="s">
        <v>66</v>
      </c>
      <c r="E48" s="53" t="s">
        <v>718</v>
      </c>
      <c r="F48" s="53">
        <v>4</v>
      </c>
      <c r="G48" s="53">
        <v>601410</v>
      </c>
      <c r="H48" s="53" t="s">
        <v>745</v>
      </c>
      <c r="I48" s="54" t="s">
        <v>746</v>
      </c>
      <c r="J48" s="55">
        <v>16762</v>
      </c>
      <c r="K48" s="53">
        <v>12</v>
      </c>
      <c r="L48" s="56">
        <v>16762</v>
      </c>
      <c r="M48" s="57" t="s">
        <v>650</v>
      </c>
      <c r="N48" s="53" t="s">
        <v>652</v>
      </c>
      <c r="O48" s="53" t="s">
        <v>653</v>
      </c>
      <c r="P48" s="108">
        <v>154506.38029079349</v>
      </c>
      <c r="Q48" s="56">
        <v>0</v>
      </c>
      <c r="R48" s="56">
        <v>39665.136897358941</v>
      </c>
      <c r="S48" s="56">
        <v>0</v>
      </c>
      <c r="T48" s="56">
        <v>0</v>
      </c>
      <c r="U48" s="56">
        <v>2416.6574976571596</v>
      </c>
      <c r="V48" s="56">
        <v>0</v>
      </c>
      <c r="W48" s="56">
        <v>0</v>
      </c>
      <c r="X48" s="56">
        <f t="shared" si="0"/>
        <v>2416.6574976571596</v>
      </c>
      <c r="Y48" s="56">
        <f t="shared" si="1"/>
        <v>196588.17468580959</v>
      </c>
      <c r="Z48" s="56">
        <v>84648.099999999991</v>
      </c>
      <c r="AA48" s="56">
        <v>0</v>
      </c>
      <c r="AB48" s="56">
        <v>0</v>
      </c>
      <c r="AC48" s="56">
        <f t="shared" si="2"/>
        <v>84648.099999999991</v>
      </c>
      <c r="AD48" s="58">
        <v>5317.2476419680333</v>
      </c>
      <c r="AE48" s="58">
        <v>11605.678572292547</v>
      </c>
      <c r="AF48" s="58">
        <f t="shared" si="3"/>
        <v>16922.92621426058</v>
      </c>
      <c r="AG48" s="58">
        <f t="shared" si="4"/>
        <v>298159.20090007014</v>
      </c>
      <c r="AH48" s="58">
        <v>0</v>
      </c>
      <c r="AI48" s="58">
        <v>2328.0700965747969</v>
      </c>
      <c r="AJ48" s="58">
        <f t="shared" si="5"/>
        <v>300487.27099664492</v>
      </c>
    </row>
    <row r="49" spans="1:36" ht="30" x14ac:dyDescent="0.25">
      <c r="A49" s="53">
        <v>48</v>
      </c>
      <c r="B49" s="53" t="s">
        <v>39</v>
      </c>
      <c r="C49" s="53">
        <v>119</v>
      </c>
      <c r="D49" s="54" t="s">
        <v>66</v>
      </c>
      <c r="E49" s="53" t="s">
        <v>720</v>
      </c>
      <c r="F49" s="53">
        <v>4</v>
      </c>
      <c r="G49" s="53">
        <v>409050</v>
      </c>
      <c r="H49" s="53" t="s">
        <v>747</v>
      </c>
      <c r="I49" s="54" t="s">
        <v>748</v>
      </c>
      <c r="J49" s="55">
        <v>2308</v>
      </c>
      <c r="K49" s="53">
        <v>12</v>
      </c>
      <c r="L49" s="56">
        <v>2308</v>
      </c>
      <c r="M49" s="57" t="s">
        <v>650</v>
      </c>
      <c r="N49" s="53" t="s">
        <v>652</v>
      </c>
      <c r="O49" s="53" t="s">
        <v>653</v>
      </c>
      <c r="P49" s="108">
        <v>22050.790522438008</v>
      </c>
      <c r="Q49" s="56">
        <v>0</v>
      </c>
      <c r="R49" s="56">
        <v>5461.5878749018275</v>
      </c>
      <c r="S49" s="56">
        <v>0</v>
      </c>
      <c r="T49" s="56">
        <v>0</v>
      </c>
      <c r="U49" s="56">
        <v>332.75536956167076</v>
      </c>
      <c r="V49" s="56">
        <v>0</v>
      </c>
      <c r="W49" s="56">
        <v>0</v>
      </c>
      <c r="X49" s="56">
        <f t="shared" si="0"/>
        <v>332.75536956167076</v>
      </c>
      <c r="Y49" s="56">
        <f t="shared" si="1"/>
        <v>27845.133766901505</v>
      </c>
      <c r="Z49" s="56">
        <v>11655.4</v>
      </c>
      <c r="AA49" s="56">
        <v>0</v>
      </c>
      <c r="AB49" s="56">
        <v>0</v>
      </c>
      <c r="AC49" s="56">
        <f t="shared" si="2"/>
        <v>11655.4</v>
      </c>
      <c r="AD49" s="58">
        <v>732.14458642538</v>
      </c>
      <c r="AE49" s="58">
        <v>1598.0137301545874</v>
      </c>
      <c r="AF49" s="58">
        <f t="shared" si="3"/>
        <v>2330.1583165799675</v>
      </c>
      <c r="AG49" s="58">
        <f t="shared" si="4"/>
        <v>41830.692083481474</v>
      </c>
      <c r="AH49" s="58">
        <v>0</v>
      </c>
      <c r="AI49" s="58">
        <v>320.5575577433857</v>
      </c>
      <c r="AJ49" s="58">
        <f t="shared" si="5"/>
        <v>42151.249641224858</v>
      </c>
    </row>
    <row r="50" spans="1:36" x14ac:dyDescent="0.25">
      <c r="A50" s="53">
        <v>49</v>
      </c>
      <c r="B50" s="53" t="s">
        <v>41</v>
      </c>
      <c r="C50" s="53">
        <v>119</v>
      </c>
      <c r="D50" s="54" t="s">
        <v>66</v>
      </c>
      <c r="E50" s="53" t="s">
        <v>718</v>
      </c>
      <c r="F50" s="53">
        <v>5</v>
      </c>
      <c r="G50" s="53">
        <v>601410</v>
      </c>
      <c r="H50" s="53" t="s">
        <v>745</v>
      </c>
      <c r="I50" s="54" t="s">
        <v>746</v>
      </c>
      <c r="J50" s="55">
        <v>18570</v>
      </c>
      <c r="K50" s="53">
        <v>12</v>
      </c>
      <c r="L50" s="56">
        <v>18570</v>
      </c>
      <c r="M50" s="57" t="s">
        <v>650</v>
      </c>
      <c r="N50" s="53" t="s">
        <v>652</v>
      </c>
      <c r="O50" s="53" t="s">
        <v>653</v>
      </c>
      <c r="P50" s="108">
        <v>171171.90561985652</v>
      </c>
      <c r="Q50" s="56">
        <v>0</v>
      </c>
      <c r="R50" s="56">
        <v>43943.538490869556</v>
      </c>
      <c r="S50" s="56">
        <v>0</v>
      </c>
      <c r="T50" s="56">
        <v>0</v>
      </c>
      <c r="U50" s="56">
        <v>2677.3254821318133</v>
      </c>
      <c r="V50" s="56">
        <v>0</v>
      </c>
      <c r="W50" s="56">
        <v>0</v>
      </c>
      <c r="X50" s="56">
        <f t="shared" si="0"/>
        <v>2677.3254821318133</v>
      </c>
      <c r="Y50" s="56">
        <f t="shared" si="1"/>
        <v>217792.76959285789</v>
      </c>
      <c r="Z50" s="56">
        <v>93778.5</v>
      </c>
      <c r="AA50" s="56">
        <v>0</v>
      </c>
      <c r="AB50" s="56">
        <v>0</v>
      </c>
      <c r="AC50" s="56">
        <f t="shared" si="2"/>
        <v>93778.5</v>
      </c>
      <c r="AD50" s="58">
        <v>5890.7820493584532</v>
      </c>
      <c r="AE50" s="58">
        <v>12857.502152933575</v>
      </c>
      <c r="AF50" s="58">
        <f t="shared" si="3"/>
        <v>18748.28420229203</v>
      </c>
      <c r="AG50" s="58">
        <f t="shared" si="4"/>
        <v>330319.55379514996</v>
      </c>
      <c r="AH50" s="58">
        <v>0</v>
      </c>
      <c r="AI50" s="58">
        <v>2579.182776124208</v>
      </c>
      <c r="AJ50" s="58">
        <f t="shared" si="5"/>
        <v>332898.73657127417</v>
      </c>
    </row>
    <row r="51" spans="1:36" x14ac:dyDescent="0.25">
      <c r="A51" s="53">
        <v>50</v>
      </c>
      <c r="B51" s="53" t="s">
        <v>41</v>
      </c>
      <c r="C51" s="53">
        <v>119</v>
      </c>
      <c r="D51" s="54" t="s">
        <v>66</v>
      </c>
      <c r="E51" s="53" t="s">
        <v>720</v>
      </c>
      <c r="F51" s="53">
        <v>5</v>
      </c>
      <c r="G51" s="53">
        <v>601410</v>
      </c>
      <c r="H51" s="53" t="s">
        <v>745</v>
      </c>
      <c r="I51" s="54" t="s">
        <v>746</v>
      </c>
      <c r="J51" s="55">
        <v>591</v>
      </c>
      <c r="K51" s="53">
        <v>12</v>
      </c>
      <c r="L51" s="56">
        <v>591</v>
      </c>
      <c r="M51" s="57" t="s">
        <v>650</v>
      </c>
      <c r="N51" s="53" t="s">
        <v>652</v>
      </c>
      <c r="O51" s="53" t="s">
        <v>653</v>
      </c>
      <c r="P51" s="108">
        <v>5646.4545921840827</v>
      </c>
      <c r="Q51" s="56">
        <v>0</v>
      </c>
      <c r="R51" s="56">
        <v>1398.5261846044107</v>
      </c>
      <c r="S51" s="56">
        <v>0</v>
      </c>
      <c r="T51" s="56">
        <v>0</v>
      </c>
      <c r="U51" s="56">
        <v>85.207289172854161</v>
      </c>
      <c r="V51" s="56">
        <v>0</v>
      </c>
      <c r="W51" s="56">
        <v>0</v>
      </c>
      <c r="X51" s="56">
        <f t="shared" si="0"/>
        <v>85.207289172854161</v>
      </c>
      <c r="Y51" s="56">
        <f t="shared" si="1"/>
        <v>7130.1880659613471</v>
      </c>
      <c r="Z51" s="56">
        <v>2984.5499999999997</v>
      </c>
      <c r="AA51" s="56">
        <v>0</v>
      </c>
      <c r="AB51" s="56">
        <v>0</v>
      </c>
      <c r="AC51" s="56">
        <f t="shared" si="2"/>
        <v>2984.5499999999997</v>
      </c>
      <c r="AD51" s="58">
        <v>187.47723161932393</v>
      </c>
      <c r="AE51" s="58">
        <v>409.1967567250266</v>
      </c>
      <c r="AF51" s="58">
        <f t="shared" si="3"/>
        <v>596.67398834435051</v>
      </c>
      <c r="AG51" s="58">
        <f t="shared" si="4"/>
        <v>10711.412054305696</v>
      </c>
      <c r="AH51" s="58">
        <v>0</v>
      </c>
      <c r="AI51" s="58">
        <v>82.083846025277708</v>
      </c>
      <c r="AJ51" s="58">
        <f t="shared" si="5"/>
        <v>10793.495900330974</v>
      </c>
    </row>
    <row r="52" spans="1:36" x14ac:dyDescent="0.25">
      <c r="A52" s="53">
        <v>51</v>
      </c>
      <c r="B52" s="53" t="s">
        <v>41</v>
      </c>
      <c r="C52" s="53">
        <v>119</v>
      </c>
      <c r="D52" s="54" t="s">
        <v>66</v>
      </c>
      <c r="E52" s="53" t="s">
        <v>718</v>
      </c>
      <c r="F52" s="53" t="s">
        <v>756</v>
      </c>
      <c r="G52" s="53">
        <v>601410</v>
      </c>
      <c r="H52" s="53" t="s">
        <v>745</v>
      </c>
      <c r="I52" s="54" t="s">
        <v>746</v>
      </c>
      <c r="J52" s="55">
        <v>8861</v>
      </c>
      <c r="K52" s="53">
        <v>12</v>
      </c>
      <c r="L52" s="56">
        <v>8861</v>
      </c>
      <c r="M52" s="57" t="s">
        <v>650</v>
      </c>
      <c r="N52" s="53" t="s">
        <v>652</v>
      </c>
      <c r="O52" s="53" t="s">
        <v>653</v>
      </c>
      <c r="P52" s="108">
        <v>81677.665896475432</v>
      </c>
      <c r="Q52" s="56">
        <v>0</v>
      </c>
      <c r="R52" s="56">
        <v>20968.427278815034</v>
      </c>
      <c r="S52" s="56">
        <v>0</v>
      </c>
      <c r="T52" s="56">
        <v>0</v>
      </c>
      <c r="U52" s="56">
        <v>1277.5326385121164</v>
      </c>
      <c r="V52" s="56">
        <v>0</v>
      </c>
      <c r="W52" s="56">
        <v>0</v>
      </c>
      <c r="X52" s="56">
        <f t="shared" si="0"/>
        <v>1277.5326385121164</v>
      </c>
      <c r="Y52" s="56">
        <f t="shared" si="1"/>
        <v>103923.62581380259</v>
      </c>
      <c r="Z52" s="56">
        <v>44748.049999999996</v>
      </c>
      <c r="AA52" s="56">
        <v>0</v>
      </c>
      <c r="AB52" s="56">
        <v>0</v>
      </c>
      <c r="AC52" s="56">
        <f t="shared" si="2"/>
        <v>44748.049999999996</v>
      </c>
      <c r="AD52" s="58">
        <v>2810.8895928575794</v>
      </c>
      <c r="AE52" s="58">
        <v>6135.1818296792899</v>
      </c>
      <c r="AF52" s="58">
        <f t="shared" si="3"/>
        <v>8946.0714225368683</v>
      </c>
      <c r="AG52" s="58">
        <f t="shared" si="4"/>
        <v>157617.74723633943</v>
      </c>
      <c r="AH52" s="58">
        <v>0</v>
      </c>
      <c r="AI52" s="58">
        <v>1230.7021313536138</v>
      </c>
      <c r="AJ52" s="58">
        <f t="shared" si="5"/>
        <v>158848.44936769304</v>
      </c>
    </row>
    <row r="53" spans="1:36" x14ac:dyDescent="0.25">
      <c r="A53" s="53">
        <v>52</v>
      </c>
      <c r="B53" s="53" t="s">
        <v>41</v>
      </c>
      <c r="C53" s="53">
        <v>119</v>
      </c>
      <c r="D53" s="54" t="s">
        <v>66</v>
      </c>
      <c r="E53" s="53" t="s">
        <v>718</v>
      </c>
      <c r="F53" s="53">
        <v>6</v>
      </c>
      <c r="G53" s="53">
        <v>601410</v>
      </c>
      <c r="H53" s="53" t="s">
        <v>745</v>
      </c>
      <c r="I53" s="54" t="s">
        <v>746</v>
      </c>
      <c r="J53" s="55">
        <v>18818</v>
      </c>
      <c r="K53" s="53">
        <v>12</v>
      </c>
      <c r="L53" s="56">
        <v>18818</v>
      </c>
      <c r="M53" s="57" t="s">
        <v>650</v>
      </c>
      <c r="N53" s="53" t="s">
        <v>652</v>
      </c>
      <c r="O53" s="53" t="s">
        <v>653</v>
      </c>
      <c r="P53" s="108">
        <v>173457.88475791385</v>
      </c>
      <c r="Q53" s="56">
        <v>0</v>
      </c>
      <c r="R53" s="56">
        <v>44530.398886439594</v>
      </c>
      <c r="S53" s="56">
        <v>0</v>
      </c>
      <c r="T53" s="56">
        <v>0</v>
      </c>
      <c r="U53" s="56">
        <v>2713.080825134974</v>
      </c>
      <c r="V53" s="56">
        <v>0</v>
      </c>
      <c r="W53" s="56">
        <v>0</v>
      </c>
      <c r="X53" s="56">
        <f t="shared" si="0"/>
        <v>2713.080825134974</v>
      </c>
      <c r="Y53" s="56">
        <f t="shared" si="1"/>
        <v>220701.36446948841</v>
      </c>
      <c r="Z53" s="56">
        <v>95030.9</v>
      </c>
      <c r="AA53" s="56">
        <v>0</v>
      </c>
      <c r="AB53" s="56">
        <v>0</v>
      </c>
      <c r="AC53" s="56">
        <f t="shared" si="2"/>
        <v>95030.9</v>
      </c>
      <c r="AD53" s="58">
        <v>5969.4526981597928</v>
      </c>
      <c r="AE53" s="58">
        <v>13029.2124670923</v>
      </c>
      <c r="AF53" s="58">
        <f t="shared" si="3"/>
        <v>18998.665165252092</v>
      </c>
      <c r="AG53" s="58">
        <f t="shared" si="4"/>
        <v>334730.92963474052</v>
      </c>
      <c r="AH53" s="58">
        <v>0</v>
      </c>
      <c r="AI53" s="58">
        <v>2613.6274357084194</v>
      </c>
      <c r="AJ53" s="58">
        <f t="shared" si="5"/>
        <v>337344.55707044894</v>
      </c>
    </row>
    <row r="54" spans="1:36" x14ac:dyDescent="0.25">
      <c r="A54" s="53">
        <v>53</v>
      </c>
      <c r="B54" s="53" t="s">
        <v>41</v>
      </c>
      <c r="C54" s="53">
        <v>119</v>
      </c>
      <c r="D54" s="54" t="s">
        <v>66</v>
      </c>
      <c r="E54" s="53" t="s">
        <v>720</v>
      </c>
      <c r="F54" s="53">
        <v>6</v>
      </c>
      <c r="G54" s="53">
        <v>601410</v>
      </c>
      <c r="H54" s="53" t="s">
        <v>745</v>
      </c>
      <c r="I54" s="54" t="s">
        <v>746</v>
      </c>
      <c r="J54" s="55">
        <v>316</v>
      </c>
      <c r="K54" s="53">
        <v>12</v>
      </c>
      <c r="L54" s="56">
        <v>316</v>
      </c>
      <c r="M54" s="57" t="s">
        <v>650</v>
      </c>
      <c r="N54" s="53" t="s">
        <v>652</v>
      </c>
      <c r="O54" s="53" t="s">
        <v>653</v>
      </c>
      <c r="P54" s="108">
        <v>3019.085704111963</v>
      </c>
      <c r="Q54" s="56">
        <v>0</v>
      </c>
      <c r="R54" s="56">
        <v>747.77372983924511</v>
      </c>
      <c r="S54" s="56">
        <v>0</v>
      </c>
      <c r="T54" s="56">
        <v>0</v>
      </c>
      <c r="U54" s="56">
        <v>45.559227374994784</v>
      </c>
      <c r="V54" s="56">
        <v>0</v>
      </c>
      <c r="W54" s="56">
        <v>0</v>
      </c>
      <c r="X54" s="56">
        <f t="shared" si="0"/>
        <v>45.559227374994784</v>
      </c>
      <c r="Y54" s="56">
        <f t="shared" si="1"/>
        <v>3812.4186613262032</v>
      </c>
      <c r="Z54" s="56">
        <v>1595.8</v>
      </c>
      <c r="AA54" s="56">
        <v>0</v>
      </c>
      <c r="AB54" s="56">
        <v>0</v>
      </c>
      <c r="AC54" s="56">
        <f t="shared" si="2"/>
        <v>1595.8</v>
      </c>
      <c r="AD54" s="58">
        <v>100.24163315009537</v>
      </c>
      <c r="AE54" s="58">
        <v>218.79217449256922</v>
      </c>
      <c r="AF54" s="58">
        <f t="shared" si="3"/>
        <v>319.03380764266456</v>
      </c>
      <c r="AG54" s="58">
        <f t="shared" si="4"/>
        <v>5727.2524689688671</v>
      </c>
      <c r="AH54" s="58">
        <v>0</v>
      </c>
      <c r="AI54" s="58">
        <v>43.889163018591802</v>
      </c>
      <c r="AJ54" s="58">
        <f t="shared" si="5"/>
        <v>5771.1416319874588</v>
      </c>
    </row>
    <row r="55" spans="1:36" x14ac:dyDescent="0.25">
      <c r="A55" s="53">
        <v>54</v>
      </c>
      <c r="B55" s="53" t="s">
        <v>41</v>
      </c>
      <c r="C55" s="53">
        <v>119</v>
      </c>
      <c r="D55" s="54" t="s">
        <v>66</v>
      </c>
      <c r="E55" s="53" t="s">
        <v>718</v>
      </c>
      <c r="F55" s="53" t="s">
        <v>757</v>
      </c>
      <c r="G55" s="53">
        <v>601410</v>
      </c>
      <c r="H55" s="53" t="s">
        <v>745</v>
      </c>
      <c r="I55" s="54" t="s">
        <v>746</v>
      </c>
      <c r="J55" s="55">
        <v>8760</v>
      </c>
      <c r="K55" s="53">
        <v>12</v>
      </c>
      <c r="L55" s="56">
        <v>8760</v>
      </c>
      <c r="M55" s="57" t="s">
        <v>650</v>
      </c>
      <c r="N55" s="53" t="s">
        <v>652</v>
      </c>
      <c r="O55" s="53" t="s">
        <v>653</v>
      </c>
      <c r="P55" s="108">
        <v>80746.682457185962</v>
      </c>
      <c r="Q55" s="56">
        <v>0</v>
      </c>
      <c r="R55" s="56">
        <v>20729.423649974007</v>
      </c>
      <c r="S55" s="56">
        <v>0</v>
      </c>
      <c r="T55" s="56">
        <v>0</v>
      </c>
      <c r="U55" s="56">
        <v>1262.970986724539</v>
      </c>
      <c r="V55" s="56">
        <v>0</v>
      </c>
      <c r="W55" s="56">
        <v>0</v>
      </c>
      <c r="X55" s="56">
        <f t="shared" si="0"/>
        <v>1262.970986724539</v>
      </c>
      <c r="Y55" s="56">
        <f t="shared" si="1"/>
        <v>102739.07709388451</v>
      </c>
      <c r="Z55" s="56">
        <v>44238</v>
      </c>
      <c r="AA55" s="56">
        <v>0</v>
      </c>
      <c r="AB55" s="56">
        <v>0</v>
      </c>
      <c r="AC55" s="56">
        <f t="shared" si="2"/>
        <v>44238</v>
      </c>
      <c r="AD55" s="58">
        <v>2778.850336692517</v>
      </c>
      <c r="AE55" s="58">
        <v>6065.2514194775513</v>
      </c>
      <c r="AF55" s="58">
        <f t="shared" si="3"/>
        <v>8844.1017561700683</v>
      </c>
      <c r="AG55" s="58">
        <f t="shared" si="4"/>
        <v>155821.1788500546</v>
      </c>
      <c r="AH55" s="58">
        <v>0</v>
      </c>
      <c r="AI55" s="58">
        <v>1216.6742659584311</v>
      </c>
      <c r="AJ55" s="58">
        <f t="shared" si="5"/>
        <v>157037.85311601302</v>
      </c>
    </row>
    <row r="56" spans="1:36" x14ac:dyDescent="0.25">
      <c r="A56" s="53">
        <v>55</v>
      </c>
      <c r="B56" s="53" t="s">
        <v>41</v>
      </c>
      <c r="C56" s="53">
        <v>119</v>
      </c>
      <c r="D56" s="54" t="s">
        <v>66</v>
      </c>
      <c r="E56" s="53" t="s">
        <v>718</v>
      </c>
      <c r="F56" s="53">
        <v>7</v>
      </c>
      <c r="G56" s="53">
        <v>601410</v>
      </c>
      <c r="H56" s="53" t="s">
        <v>745</v>
      </c>
      <c r="I56" s="54" t="s">
        <v>746</v>
      </c>
      <c r="J56" s="55">
        <v>19012</v>
      </c>
      <c r="K56" s="53">
        <v>12</v>
      </c>
      <c r="L56" s="56">
        <v>19012</v>
      </c>
      <c r="M56" s="57" t="s">
        <v>650</v>
      </c>
      <c r="N56" s="53" t="s">
        <v>652</v>
      </c>
      <c r="O56" s="53" t="s">
        <v>653</v>
      </c>
      <c r="P56" s="108">
        <v>175246.11037397481</v>
      </c>
      <c r="Q56" s="56">
        <v>0</v>
      </c>
      <c r="R56" s="56">
        <v>44989.475163619391</v>
      </c>
      <c r="S56" s="56">
        <v>0</v>
      </c>
      <c r="T56" s="56">
        <v>0</v>
      </c>
      <c r="U56" s="56">
        <v>2741.0507305487367</v>
      </c>
      <c r="V56" s="56">
        <v>0</v>
      </c>
      <c r="W56" s="56">
        <v>0</v>
      </c>
      <c r="X56" s="56">
        <f t="shared" si="0"/>
        <v>2741.0507305487367</v>
      </c>
      <c r="Y56" s="56">
        <f t="shared" si="1"/>
        <v>222976.63626814293</v>
      </c>
      <c r="Z56" s="56">
        <v>96010.599999999991</v>
      </c>
      <c r="AA56" s="56">
        <v>0</v>
      </c>
      <c r="AB56" s="56">
        <v>0</v>
      </c>
      <c r="AC56" s="56">
        <f t="shared" si="2"/>
        <v>96010.599999999991</v>
      </c>
      <c r="AD56" s="58">
        <v>6030.9934476253575</v>
      </c>
      <c r="AE56" s="58">
        <v>13163.534245103563</v>
      </c>
      <c r="AF56" s="58">
        <f t="shared" si="3"/>
        <v>19194.52769272892</v>
      </c>
      <c r="AG56" s="58">
        <f t="shared" si="4"/>
        <v>338181.76396087185</v>
      </c>
      <c r="AH56" s="58">
        <v>0</v>
      </c>
      <c r="AI56" s="58">
        <v>2640.5720484476815</v>
      </c>
      <c r="AJ56" s="58">
        <f t="shared" si="5"/>
        <v>340822.33600931952</v>
      </c>
    </row>
    <row r="57" spans="1:36" x14ac:dyDescent="0.25">
      <c r="A57" s="53">
        <v>56</v>
      </c>
      <c r="B57" s="53" t="s">
        <v>41</v>
      </c>
      <c r="C57" s="53">
        <v>119</v>
      </c>
      <c r="D57" s="54" t="s">
        <v>66</v>
      </c>
      <c r="E57" s="53" t="s">
        <v>718</v>
      </c>
      <c r="F57" s="53" t="s">
        <v>758</v>
      </c>
      <c r="G57" s="53">
        <v>601410</v>
      </c>
      <c r="H57" s="53" t="s">
        <v>745</v>
      </c>
      <c r="I57" s="54" t="s">
        <v>746</v>
      </c>
      <c r="J57" s="55">
        <v>8861</v>
      </c>
      <c r="K57" s="53">
        <v>12</v>
      </c>
      <c r="L57" s="56">
        <v>8861</v>
      </c>
      <c r="M57" s="57" t="s">
        <v>650</v>
      </c>
      <c r="N57" s="53" t="s">
        <v>652</v>
      </c>
      <c r="O57" s="53" t="s">
        <v>653</v>
      </c>
      <c r="P57" s="108">
        <v>81677.665896475432</v>
      </c>
      <c r="Q57" s="56">
        <v>0</v>
      </c>
      <c r="R57" s="56">
        <v>20968.427278815034</v>
      </c>
      <c r="S57" s="56">
        <v>0</v>
      </c>
      <c r="T57" s="56">
        <v>0</v>
      </c>
      <c r="U57" s="56">
        <v>1277.5326385121164</v>
      </c>
      <c r="V57" s="56">
        <v>0</v>
      </c>
      <c r="W57" s="56">
        <v>0</v>
      </c>
      <c r="X57" s="56">
        <f t="shared" si="0"/>
        <v>1277.5326385121164</v>
      </c>
      <c r="Y57" s="56">
        <f t="shared" si="1"/>
        <v>103923.62581380259</v>
      </c>
      <c r="Z57" s="56">
        <v>44748.049999999996</v>
      </c>
      <c r="AA57" s="56">
        <v>0</v>
      </c>
      <c r="AB57" s="56">
        <v>0</v>
      </c>
      <c r="AC57" s="56">
        <f t="shared" si="2"/>
        <v>44748.049999999996</v>
      </c>
      <c r="AD57" s="58">
        <v>2810.8895928575794</v>
      </c>
      <c r="AE57" s="58">
        <v>6135.1818296792899</v>
      </c>
      <c r="AF57" s="58">
        <f t="shared" si="3"/>
        <v>8946.0714225368683</v>
      </c>
      <c r="AG57" s="58">
        <f t="shared" si="4"/>
        <v>157617.74723633943</v>
      </c>
      <c r="AH57" s="58">
        <v>0</v>
      </c>
      <c r="AI57" s="58">
        <v>1230.7021313536138</v>
      </c>
      <c r="AJ57" s="58">
        <f t="shared" si="5"/>
        <v>158848.44936769304</v>
      </c>
    </row>
    <row r="58" spans="1:36" x14ac:dyDescent="0.25">
      <c r="A58" s="53">
        <v>57</v>
      </c>
      <c r="B58" s="53" t="s">
        <v>41</v>
      </c>
      <c r="C58" s="53">
        <v>119</v>
      </c>
      <c r="D58" s="54" t="s">
        <v>66</v>
      </c>
      <c r="E58" s="53" t="s">
        <v>718</v>
      </c>
      <c r="F58" s="53">
        <v>8</v>
      </c>
      <c r="G58" s="53">
        <v>601410</v>
      </c>
      <c r="H58" s="53" t="s">
        <v>745</v>
      </c>
      <c r="I58" s="54" t="s">
        <v>746</v>
      </c>
      <c r="J58" s="55">
        <v>18853</v>
      </c>
      <c r="K58" s="53">
        <v>12</v>
      </c>
      <c r="L58" s="56">
        <v>18853</v>
      </c>
      <c r="M58" s="57" t="s">
        <v>650</v>
      </c>
      <c r="N58" s="53" t="s">
        <v>652</v>
      </c>
      <c r="O58" s="53" t="s">
        <v>653</v>
      </c>
      <c r="P58" s="108">
        <v>173780.50278143</v>
      </c>
      <c r="Q58" s="56">
        <v>0</v>
      </c>
      <c r="R58" s="56">
        <v>44613.22192613699</v>
      </c>
      <c r="S58" s="56">
        <v>0</v>
      </c>
      <c r="T58" s="56">
        <v>0</v>
      </c>
      <c r="U58" s="56">
        <v>2718.1269420910653</v>
      </c>
      <c r="V58" s="56">
        <v>0</v>
      </c>
      <c r="W58" s="56">
        <v>0</v>
      </c>
      <c r="X58" s="56">
        <f t="shared" si="0"/>
        <v>2718.1269420910653</v>
      </c>
      <c r="Y58" s="56">
        <f t="shared" si="1"/>
        <v>221111.85164965806</v>
      </c>
      <c r="Z58" s="56">
        <v>95207.65</v>
      </c>
      <c r="AA58" s="56">
        <v>0</v>
      </c>
      <c r="AB58" s="56">
        <v>0</v>
      </c>
      <c r="AC58" s="56">
        <f t="shared" si="2"/>
        <v>95207.65</v>
      </c>
      <c r="AD58" s="58">
        <v>5980.5554106922409</v>
      </c>
      <c r="AE58" s="58">
        <v>13053.44577755825</v>
      </c>
      <c r="AF58" s="58">
        <f t="shared" si="3"/>
        <v>19034.001188250491</v>
      </c>
      <c r="AG58" s="58">
        <f t="shared" si="4"/>
        <v>335353.50283790857</v>
      </c>
      <c r="AH58" s="58">
        <v>0</v>
      </c>
      <c r="AI58" s="58">
        <v>2618.4885771819977</v>
      </c>
      <c r="AJ58" s="58">
        <f t="shared" si="5"/>
        <v>337971.99141509057</v>
      </c>
    </row>
    <row r="59" spans="1:36" x14ac:dyDescent="0.25">
      <c r="A59" s="53">
        <v>58</v>
      </c>
      <c r="B59" s="53" t="s">
        <v>41</v>
      </c>
      <c r="C59" s="53">
        <v>119</v>
      </c>
      <c r="D59" s="54" t="s">
        <v>66</v>
      </c>
      <c r="E59" s="53" t="s">
        <v>720</v>
      </c>
      <c r="F59" s="53">
        <v>8</v>
      </c>
      <c r="G59" s="53">
        <v>601410</v>
      </c>
      <c r="H59" s="53" t="s">
        <v>745</v>
      </c>
      <c r="I59" s="54" t="s">
        <v>746</v>
      </c>
      <c r="J59" s="55">
        <v>161</v>
      </c>
      <c r="K59" s="53">
        <v>12</v>
      </c>
      <c r="L59" s="56">
        <v>161</v>
      </c>
      <c r="M59" s="57" t="s">
        <v>650</v>
      </c>
      <c r="N59" s="53" t="s">
        <v>652</v>
      </c>
      <c r="O59" s="53" t="s">
        <v>653</v>
      </c>
      <c r="P59" s="108">
        <v>1538.2050581076774</v>
      </c>
      <c r="Q59" s="56">
        <v>0</v>
      </c>
      <c r="R59" s="56">
        <v>380.98598260796985</v>
      </c>
      <c r="S59" s="56">
        <v>0</v>
      </c>
      <c r="T59" s="56">
        <v>0</v>
      </c>
      <c r="U59" s="56">
        <v>23.212137998019497</v>
      </c>
      <c r="V59" s="56">
        <v>0</v>
      </c>
      <c r="W59" s="56">
        <v>0</v>
      </c>
      <c r="X59" s="56">
        <f t="shared" si="0"/>
        <v>23.212137998019497</v>
      </c>
      <c r="Y59" s="56">
        <f t="shared" si="1"/>
        <v>1942.4031787136666</v>
      </c>
      <c r="Z59" s="56">
        <v>813.05</v>
      </c>
      <c r="AA59" s="56">
        <v>0</v>
      </c>
      <c r="AB59" s="56">
        <v>0</v>
      </c>
      <c r="AC59" s="56">
        <f t="shared" si="2"/>
        <v>813.05</v>
      </c>
      <c r="AD59" s="58">
        <v>51.072477649257451</v>
      </c>
      <c r="AE59" s="58">
        <v>111.47322814336596</v>
      </c>
      <c r="AF59" s="58">
        <f t="shared" si="3"/>
        <v>162.54570579262341</v>
      </c>
      <c r="AG59" s="58">
        <f t="shared" si="4"/>
        <v>2917.9988845062899</v>
      </c>
      <c r="AH59" s="58">
        <v>0</v>
      </c>
      <c r="AI59" s="58">
        <v>22.361250778459745</v>
      </c>
      <c r="AJ59" s="58">
        <f t="shared" si="5"/>
        <v>2940.3601352847495</v>
      </c>
    </row>
    <row r="60" spans="1:36" x14ac:dyDescent="0.25">
      <c r="A60" s="53">
        <v>59</v>
      </c>
      <c r="B60" s="53" t="s">
        <v>41</v>
      </c>
      <c r="C60" s="53">
        <v>119</v>
      </c>
      <c r="D60" s="54" t="s">
        <v>66</v>
      </c>
      <c r="E60" s="53" t="s">
        <v>718</v>
      </c>
      <c r="F60" s="53" t="s">
        <v>759</v>
      </c>
      <c r="G60" s="53">
        <v>601410</v>
      </c>
      <c r="H60" s="53" t="s">
        <v>745</v>
      </c>
      <c r="I60" s="54" t="s">
        <v>746</v>
      </c>
      <c r="J60" s="55">
        <v>8861</v>
      </c>
      <c r="K60" s="53">
        <v>12</v>
      </c>
      <c r="L60" s="56">
        <v>8861</v>
      </c>
      <c r="M60" s="57" t="s">
        <v>650</v>
      </c>
      <c r="N60" s="53" t="s">
        <v>652</v>
      </c>
      <c r="O60" s="53" t="s">
        <v>653</v>
      </c>
      <c r="P60" s="108">
        <v>81677.665896475432</v>
      </c>
      <c r="Q60" s="56">
        <v>0</v>
      </c>
      <c r="R60" s="56">
        <v>20968.427278815034</v>
      </c>
      <c r="S60" s="56">
        <v>0</v>
      </c>
      <c r="T60" s="56">
        <v>0</v>
      </c>
      <c r="U60" s="56">
        <v>1277.5326385121164</v>
      </c>
      <c r="V60" s="56">
        <v>0</v>
      </c>
      <c r="W60" s="56">
        <v>0</v>
      </c>
      <c r="X60" s="56">
        <f t="shared" si="0"/>
        <v>1277.5326385121164</v>
      </c>
      <c r="Y60" s="56">
        <f t="shared" si="1"/>
        <v>103923.62581380259</v>
      </c>
      <c r="Z60" s="56">
        <v>44748.049999999996</v>
      </c>
      <c r="AA60" s="56">
        <v>0</v>
      </c>
      <c r="AB60" s="56">
        <v>0</v>
      </c>
      <c r="AC60" s="56">
        <f t="shared" si="2"/>
        <v>44748.049999999996</v>
      </c>
      <c r="AD60" s="58">
        <v>2810.8895928575794</v>
      </c>
      <c r="AE60" s="58">
        <v>6135.1818296792899</v>
      </c>
      <c r="AF60" s="58">
        <f t="shared" si="3"/>
        <v>8946.0714225368683</v>
      </c>
      <c r="AG60" s="58">
        <f t="shared" si="4"/>
        <v>157617.74723633943</v>
      </c>
      <c r="AH60" s="58">
        <v>0</v>
      </c>
      <c r="AI60" s="58">
        <v>1230.7021313536138</v>
      </c>
      <c r="AJ60" s="58">
        <f t="shared" si="5"/>
        <v>158848.44936769304</v>
      </c>
    </row>
    <row r="61" spans="1:36" x14ac:dyDescent="0.25">
      <c r="A61" s="53">
        <v>60</v>
      </c>
      <c r="B61" s="53" t="s">
        <v>41</v>
      </c>
      <c r="C61" s="53">
        <v>119</v>
      </c>
      <c r="D61" s="54" t="s">
        <v>66</v>
      </c>
      <c r="E61" s="53" t="s">
        <v>720</v>
      </c>
      <c r="F61" s="53">
        <v>10</v>
      </c>
      <c r="G61" s="53">
        <v>601410</v>
      </c>
      <c r="H61" s="53" t="s">
        <v>745</v>
      </c>
      <c r="I61" s="54" t="s">
        <v>746</v>
      </c>
      <c r="J61" s="55">
        <v>13819</v>
      </c>
      <c r="K61" s="53">
        <v>12</v>
      </c>
      <c r="L61" s="56">
        <v>13819</v>
      </c>
      <c r="M61" s="57" t="s">
        <v>650</v>
      </c>
      <c r="N61" s="53" t="s">
        <v>652</v>
      </c>
      <c r="O61" s="53" t="s">
        <v>653</v>
      </c>
      <c r="P61" s="108">
        <v>132027.67514279499</v>
      </c>
      <c r="Q61" s="56">
        <v>0</v>
      </c>
      <c r="R61" s="56">
        <v>32700.902445090276</v>
      </c>
      <c r="S61" s="56">
        <v>0</v>
      </c>
      <c r="T61" s="56">
        <v>0</v>
      </c>
      <c r="U61" s="56">
        <v>1992.3511490349774</v>
      </c>
      <c r="V61" s="56">
        <v>0</v>
      </c>
      <c r="W61" s="56">
        <v>0</v>
      </c>
      <c r="X61" s="56">
        <f t="shared" si="0"/>
        <v>1992.3511490349774</v>
      </c>
      <c r="Y61" s="56">
        <f t="shared" si="1"/>
        <v>166720.92873692024</v>
      </c>
      <c r="Z61" s="56">
        <v>69785.95</v>
      </c>
      <c r="AA61" s="56">
        <v>0</v>
      </c>
      <c r="AB61" s="56">
        <v>0</v>
      </c>
      <c r="AC61" s="56">
        <f t="shared" si="2"/>
        <v>69785.95</v>
      </c>
      <c r="AD61" s="58">
        <v>4383.6681281682522</v>
      </c>
      <c r="AE61" s="58">
        <v>9568.0033522557387</v>
      </c>
      <c r="AF61" s="58">
        <f t="shared" si="3"/>
        <v>13951.671480423991</v>
      </c>
      <c r="AG61" s="58">
        <f t="shared" si="4"/>
        <v>250458.55021734425</v>
      </c>
      <c r="AH61" s="58">
        <v>0</v>
      </c>
      <c r="AI61" s="58">
        <v>1919.3175435250637</v>
      </c>
      <c r="AJ61" s="58">
        <f t="shared" si="5"/>
        <v>252377.86776086933</v>
      </c>
    </row>
    <row r="62" spans="1:36" x14ac:dyDescent="0.25">
      <c r="A62" s="53">
        <v>61</v>
      </c>
      <c r="B62" s="53" t="s">
        <v>41</v>
      </c>
      <c r="C62" s="53">
        <v>119</v>
      </c>
      <c r="D62" s="54" t="s">
        <v>66</v>
      </c>
      <c r="E62" s="53" t="s">
        <v>712</v>
      </c>
      <c r="F62" s="53">
        <v>10</v>
      </c>
      <c r="G62" s="53">
        <v>601410</v>
      </c>
      <c r="H62" s="53" t="s">
        <v>745</v>
      </c>
      <c r="I62" s="54" t="s">
        <v>746</v>
      </c>
      <c r="J62" s="55">
        <v>5936</v>
      </c>
      <c r="K62" s="53">
        <v>12</v>
      </c>
      <c r="L62" s="56">
        <v>5936</v>
      </c>
      <c r="M62" s="57" t="s">
        <v>650</v>
      </c>
      <c r="N62" s="53" t="s">
        <v>652</v>
      </c>
      <c r="O62" s="53" t="s">
        <v>653</v>
      </c>
      <c r="P62" s="108">
        <v>37941.76346636696</v>
      </c>
      <c r="Q62" s="56">
        <v>0</v>
      </c>
      <c r="R62" s="56">
        <v>14046.787532676452</v>
      </c>
      <c r="S62" s="56">
        <v>0</v>
      </c>
      <c r="T62" s="56">
        <v>0</v>
      </c>
      <c r="U62" s="56">
        <v>855.82143575306657</v>
      </c>
      <c r="V62" s="56">
        <v>0</v>
      </c>
      <c r="W62" s="56">
        <v>0</v>
      </c>
      <c r="X62" s="56">
        <f t="shared" si="0"/>
        <v>855.82143575306657</v>
      </c>
      <c r="Y62" s="56">
        <f t="shared" si="1"/>
        <v>52844.372434796474</v>
      </c>
      <c r="Z62" s="56">
        <v>29976.799999999999</v>
      </c>
      <c r="AA62" s="56">
        <v>0</v>
      </c>
      <c r="AB62" s="56">
        <v>0</v>
      </c>
      <c r="AC62" s="56">
        <f t="shared" si="2"/>
        <v>29976.799999999999</v>
      </c>
      <c r="AD62" s="58">
        <v>1883.020045503057</v>
      </c>
      <c r="AE62" s="58">
        <v>4109.9694550249706</v>
      </c>
      <c r="AF62" s="58">
        <f t="shared" si="3"/>
        <v>5992.9895005280277</v>
      </c>
      <c r="AG62" s="58">
        <f t="shared" si="4"/>
        <v>88814.161935324504</v>
      </c>
      <c r="AH62" s="58">
        <v>0</v>
      </c>
      <c r="AI62" s="58">
        <v>824.44959391886368</v>
      </c>
      <c r="AJ62" s="58">
        <f t="shared" si="5"/>
        <v>89638.611529243368</v>
      </c>
    </row>
    <row r="63" spans="1:36" x14ac:dyDescent="0.25">
      <c r="A63" s="53">
        <v>62</v>
      </c>
      <c r="B63" s="53" t="s">
        <v>41</v>
      </c>
      <c r="C63" s="53">
        <v>119</v>
      </c>
      <c r="D63" s="54" t="s">
        <v>66</v>
      </c>
      <c r="E63" s="53" t="s">
        <v>730</v>
      </c>
      <c r="F63" s="53">
        <v>10</v>
      </c>
      <c r="G63" s="53">
        <v>601410</v>
      </c>
      <c r="H63" s="53" t="s">
        <v>745</v>
      </c>
      <c r="I63" s="54" t="s">
        <v>746</v>
      </c>
      <c r="J63" s="55">
        <v>920</v>
      </c>
      <c r="K63" s="53">
        <v>12</v>
      </c>
      <c r="L63" s="56">
        <v>920</v>
      </c>
      <c r="M63" s="57" t="s">
        <v>650</v>
      </c>
      <c r="N63" s="53" t="s">
        <v>652</v>
      </c>
      <c r="O63" s="53" t="s">
        <v>653</v>
      </c>
      <c r="P63" s="108">
        <v>5880.4619927657686</v>
      </c>
      <c r="Q63" s="56">
        <v>0</v>
      </c>
      <c r="R63" s="56">
        <v>2177.0627577598275</v>
      </c>
      <c r="S63" s="56">
        <v>0</v>
      </c>
      <c r="T63" s="56">
        <v>0</v>
      </c>
      <c r="U63" s="56">
        <v>132.64078856011139</v>
      </c>
      <c r="V63" s="56">
        <v>0</v>
      </c>
      <c r="W63" s="56">
        <v>0</v>
      </c>
      <c r="X63" s="56">
        <f t="shared" si="0"/>
        <v>132.64078856011139</v>
      </c>
      <c r="Y63" s="56">
        <f t="shared" si="1"/>
        <v>8190.1655390857068</v>
      </c>
      <c r="Z63" s="56">
        <v>4646</v>
      </c>
      <c r="AA63" s="56">
        <v>0</v>
      </c>
      <c r="AB63" s="56">
        <v>0</v>
      </c>
      <c r="AC63" s="56">
        <f t="shared" si="2"/>
        <v>4646</v>
      </c>
      <c r="AD63" s="58">
        <v>291.8427294243283</v>
      </c>
      <c r="AE63" s="58">
        <v>636.9898751049484</v>
      </c>
      <c r="AF63" s="58">
        <f t="shared" si="3"/>
        <v>928.83260452927675</v>
      </c>
      <c r="AG63" s="58">
        <f t="shared" si="4"/>
        <v>13764.998143614983</v>
      </c>
      <c r="AH63" s="58">
        <v>0</v>
      </c>
      <c r="AI63" s="58">
        <v>127.77857587691284</v>
      </c>
      <c r="AJ63" s="58">
        <f t="shared" si="5"/>
        <v>13892.776719491896</v>
      </c>
    </row>
    <row r="64" spans="1:36" x14ac:dyDescent="0.25">
      <c r="A64" s="53">
        <v>63</v>
      </c>
      <c r="B64" s="53" t="s">
        <v>41</v>
      </c>
      <c r="C64" s="53">
        <v>119</v>
      </c>
      <c r="D64" s="54" t="s">
        <v>66</v>
      </c>
      <c r="E64" s="53" t="s">
        <v>720</v>
      </c>
      <c r="F64" s="53" t="s">
        <v>760</v>
      </c>
      <c r="G64" s="53">
        <v>601410</v>
      </c>
      <c r="H64" s="53" t="s">
        <v>745</v>
      </c>
      <c r="I64" s="54" t="s">
        <v>746</v>
      </c>
      <c r="J64" s="55">
        <v>438</v>
      </c>
      <c r="K64" s="53">
        <v>12</v>
      </c>
      <c r="L64" s="56">
        <v>438</v>
      </c>
      <c r="M64" s="57" t="s">
        <v>650</v>
      </c>
      <c r="N64" s="53" t="s">
        <v>652</v>
      </c>
      <c r="O64" s="53" t="s">
        <v>653</v>
      </c>
      <c r="P64" s="108">
        <v>4184.6820835475946</v>
      </c>
      <c r="Q64" s="56">
        <v>0</v>
      </c>
      <c r="R64" s="56">
        <v>1036.4711824987005</v>
      </c>
      <c r="S64" s="56">
        <v>0</v>
      </c>
      <c r="T64" s="56">
        <v>0</v>
      </c>
      <c r="U64" s="56">
        <v>63.148549336226942</v>
      </c>
      <c r="V64" s="56">
        <v>0</v>
      </c>
      <c r="W64" s="56">
        <v>0</v>
      </c>
      <c r="X64" s="56">
        <f t="shared" si="0"/>
        <v>63.148549336226942</v>
      </c>
      <c r="Y64" s="56">
        <f t="shared" si="1"/>
        <v>5284.3018153825224</v>
      </c>
      <c r="Z64" s="56">
        <v>2211.9</v>
      </c>
      <c r="AA64" s="56">
        <v>0</v>
      </c>
      <c r="AB64" s="56">
        <v>0</v>
      </c>
      <c r="AC64" s="56">
        <f t="shared" si="2"/>
        <v>2211.9</v>
      </c>
      <c r="AD64" s="58">
        <v>138.94251683462585</v>
      </c>
      <c r="AE64" s="58">
        <v>303.26257097387759</v>
      </c>
      <c r="AF64" s="58">
        <f t="shared" si="3"/>
        <v>442.20508780850344</v>
      </c>
      <c r="AG64" s="58">
        <f t="shared" si="4"/>
        <v>7938.4069031910267</v>
      </c>
      <c r="AH64" s="58">
        <v>0</v>
      </c>
      <c r="AI64" s="58">
        <v>60.833713297921548</v>
      </c>
      <c r="AJ64" s="58">
        <f t="shared" si="5"/>
        <v>7999.240616488948</v>
      </c>
    </row>
    <row r="65" spans="1:36" x14ac:dyDescent="0.25">
      <c r="A65" s="53">
        <v>64</v>
      </c>
      <c r="B65" s="53" t="s">
        <v>742</v>
      </c>
      <c r="C65" s="53">
        <v>119</v>
      </c>
      <c r="D65" s="54" t="s">
        <v>66</v>
      </c>
      <c r="E65" s="53" t="s">
        <v>720</v>
      </c>
      <c r="F65" s="53">
        <v>11</v>
      </c>
      <c r="G65" s="53">
        <v>200159</v>
      </c>
      <c r="H65" s="53" t="s">
        <v>731</v>
      </c>
      <c r="I65" s="54" t="s">
        <v>743</v>
      </c>
      <c r="J65" s="55">
        <v>22963</v>
      </c>
      <c r="K65" s="53">
        <v>12</v>
      </c>
      <c r="L65" s="56">
        <v>0</v>
      </c>
      <c r="M65" s="57" t="s">
        <v>650</v>
      </c>
      <c r="N65" s="53" t="s">
        <v>652</v>
      </c>
      <c r="O65" s="53" t="s">
        <v>653</v>
      </c>
      <c r="P65" s="108">
        <v>0</v>
      </c>
      <c r="Q65" s="56">
        <v>0</v>
      </c>
      <c r="R65" s="56">
        <v>0</v>
      </c>
      <c r="S65" s="56">
        <v>0</v>
      </c>
      <c r="T65" s="56">
        <v>0</v>
      </c>
      <c r="U65" s="56">
        <v>0</v>
      </c>
      <c r="V65" s="56">
        <v>0</v>
      </c>
      <c r="W65" s="56">
        <v>0</v>
      </c>
      <c r="X65" s="56">
        <f t="shared" si="0"/>
        <v>0</v>
      </c>
      <c r="Y65" s="56">
        <f t="shared" si="1"/>
        <v>0</v>
      </c>
      <c r="Z65" s="56">
        <v>0</v>
      </c>
      <c r="AA65" s="56">
        <v>0</v>
      </c>
      <c r="AB65" s="56">
        <v>0</v>
      </c>
      <c r="AC65" s="56">
        <f t="shared" si="2"/>
        <v>0</v>
      </c>
      <c r="AD65" s="58">
        <v>0</v>
      </c>
      <c r="AE65" s="58">
        <v>0</v>
      </c>
      <c r="AF65" s="58">
        <f t="shared" si="3"/>
        <v>0</v>
      </c>
      <c r="AG65" s="58">
        <f t="shared" si="4"/>
        <v>0</v>
      </c>
      <c r="AH65" s="58">
        <v>0</v>
      </c>
      <c r="AI65" s="58">
        <v>0</v>
      </c>
      <c r="AJ65" s="58">
        <f t="shared" si="5"/>
        <v>0</v>
      </c>
    </row>
    <row r="66" spans="1:36" x14ac:dyDescent="0.25">
      <c r="A66" s="53">
        <v>65</v>
      </c>
      <c r="B66" s="53" t="s">
        <v>742</v>
      </c>
      <c r="C66" s="53">
        <v>119</v>
      </c>
      <c r="D66" s="54" t="s">
        <v>66</v>
      </c>
      <c r="E66" s="53" t="s">
        <v>720</v>
      </c>
      <c r="F66" s="53">
        <v>12</v>
      </c>
      <c r="G66" s="53">
        <v>200159</v>
      </c>
      <c r="H66" s="53" t="s">
        <v>731</v>
      </c>
      <c r="I66" s="54" t="s">
        <v>743</v>
      </c>
      <c r="J66" s="55">
        <v>22962</v>
      </c>
      <c r="K66" s="53">
        <v>12</v>
      </c>
      <c r="L66" s="56">
        <v>0</v>
      </c>
      <c r="M66" s="57" t="s">
        <v>650</v>
      </c>
      <c r="N66" s="53" t="s">
        <v>652</v>
      </c>
      <c r="O66" s="53" t="s">
        <v>653</v>
      </c>
      <c r="P66" s="108">
        <v>0</v>
      </c>
      <c r="Q66" s="56">
        <v>0</v>
      </c>
      <c r="R66" s="56">
        <v>0</v>
      </c>
      <c r="S66" s="56">
        <v>0</v>
      </c>
      <c r="T66" s="56">
        <v>0</v>
      </c>
      <c r="U66" s="56">
        <v>0</v>
      </c>
      <c r="V66" s="56">
        <v>0</v>
      </c>
      <c r="W66" s="56">
        <v>0</v>
      </c>
      <c r="X66" s="56">
        <f t="shared" si="0"/>
        <v>0</v>
      </c>
      <c r="Y66" s="56">
        <f t="shared" si="1"/>
        <v>0</v>
      </c>
      <c r="Z66" s="56">
        <v>0</v>
      </c>
      <c r="AA66" s="56">
        <v>0</v>
      </c>
      <c r="AB66" s="56">
        <v>0</v>
      </c>
      <c r="AC66" s="56">
        <f t="shared" si="2"/>
        <v>0</v>
      </c>
      <c r="AD66" s="58">
        <v>0</v>
      </c>
      <c r="AE66" s="58">
        <v>0</v>
      </c>
      <c r="AF66" s="58">
        <f t="shared" si="3"/>
        <v>0</v>
      </c>
      <c r="AG66" s="58">
        <f t="shared" si="4"/>
        <v>0</v>
      </c>
      <c r="AH66" s="58">
        <v>0</v>
      </c>
      <c r="AI66" s="58">
        <v>0</v>
      </c>
      <c r="AJ66" s="58">
        <f t="shared" si="5"/>
        <v>0</v>
      </c>
    </row>
    <row r="67" spans="1:36" x14ac:dyDescent="0.25">
      <c r="A67" s="53">
        <v>66</v>
      </c>
      <c r="B67" s="53" t="s">
        <v>742</v>
      </c>
      <c r="C67" s="53">
        <v>119</v>
      </c>
      <c r="D67" s="54" t="s">
        <v>66</v>
      </c>
      <c r="E67" s="53" t="s">
        <v>720</v>
      </c>
      <c r="F67" s="53">
        <v>13</v>
      </c>
      <c r="G67" s="53">
        <v>200159</v>
      </c>
      <c r="H67" s="53" t="s">
        <v>731</v>
      </c>
      <c r="I67" s="54" t="s">
        <v>743</v>
      </c>
      <c r="J67" s="55">
        <v>23000</v>
      </c>
      <c r="K67" s="53">
        <v>12</v>
      </c>
      <c r="L67" s="56">
        <v>0</v>
      </c>
      <c r="M67" s="57" t="s">
        <v>650</v>
      </c>
      <c r="N67" s="53" t="s">
        <v>652</v>
      </c>
      <c r="O67" s="53" t="s">
        <v>653</v>
      </c>
      <c r="P67" s="108">
        <v>0</v>
      </c>
      <c r="Q67" s="56">
        <v>0</v>
      </c>
      <c r="R67" s="56">
        <v>0</v>
      </c>
      <c r="S67" s="56">
        <v>0</v>
      </c>
      <c r="T67" s="56">
        <v>0</v>
      </c>
      <c r="U67" s="56">
        <v>0</v>
      </c>
      <c r="V67" s="56">
        <v>0</v>
      </c>
      <c r="W67" s="56">
        <v>0</v>
      </c>
      <c r="X67" s="56">
        <f t="shared" ref="X67:X130" si="6">SUM(U67:W67)</f>
        <v>0</v>
      </c>
      <c r="Y67" s="56">
        <f t="shared" ref="Y67:Y130" si="7">SUM(P67:T67)+X67</f>
        <v>0</v>
      </c>
      <c r="Z67" s="56">
        <v>0</v>
      </c>
      <c r="AA67" s="56">
        <v>0</v>
      </c>
      <c r="AB67" s="56">
        <v>0</v>
      </c>
      <c r="AC67" s="56">
        <f t="shared" ref="AC67:AC130" si="8">SUM(Z67:AB67)</f>
        <v>0</v>
      </c>
      <c r="AD67" s="58">
        <v>0</v>
      </c>
      <c r="AE67" s="58">
        <v>0</v>
      </c>
      <c r="AF67" s="58">
        <f t="shared" ref="AF67:AF130" si="9">AD67+AE67</f>
        <v>0</v>
      </c>
      <c r="AG67" s="58">
        <f t="shared" ref="AG67:AG130" si="10">Y67+AC67+AF67</f>
        <v>0</v>
      </c>
      <c r="AH67" s="58">
        <v>0</v>
      </c>
      <c r="AI67" s="58">
        <v>0</v>
      </c>
      <c r="AJ67" s="58">
        <f t="shared" ref="AJ67:AJ130" si="11">AG67+AH67+AI67</f>
        <v>0</v>
      </c>
    </row>
    <row r="68" spans="1:36" x14ac:dyDescent="0.25">
      <c r="A68" s="53">
        <v>67</v>
      </c>
      <c r="B68" s="53" t="s">
        <v>742</v>
      </c>
      <c r="C68" s="53">
        <v>119</v>
      </c>
      <c r="D68" s="54" t="s">
        <v>66</v>
      </c>
      <c r="E68" s="53" t="s">
        <v>720</v>
      </c>
      <c r="F68" s="53">
        <v>14</v>
      </c>
      <c r="G68" s="53">
        <v>200159</v>
      </c>
      <c r="H68" s="53" t="s">
        <v>731</v>
      </c>
      <c r="I68" s="54" t="s">
        <v>743</v>
      </c>
      <c r="J68" s="55">
        <v>23015</v>
      </c>
      <c r="K68" s="53">
        <v>12</v>
      </c>
      <c r="L68" s="56">
        <v>0</v>
      </c>
      <c r="M68" s="57" t="s">
        <v>650</v>
      </c>
      <c r="N68" s="53" t="s">
        <v>652</v>
      </c>
      <c r="O68" s="53" t="s">
        <v>653</v>
      </c>
      <c r="P68" s="108">
        <v>0</v>
      </c>
      <c r="Q68" s="56">
        <v>0</v>
      </c>
      <c r="R68" s="56">
        <v>0</v>
      </c>
      <c r="S68" s="56">
        <v>0</v>
      </c>
      <c r="T68" s="56">
        <v>0</v>
      </c>
      <c r="U68" s="56">
        <v>0</v>
      </c>
      <c r="V68" s="56">
        <v>0</v>
      </c>
      <c r="W68" s="56">
        <v>0</v>
      </c>
      <c r="X68" s="56">
        <f t="shared" si="6"/>
        <v>0</v>
      </c>
      <c r="Y68" s="56">
        <f t="shared" si="7"/>
        <v>0</v>
      </c>
      <c r="Z68" s="56">
        <v>0</v>
      </c>
      <c r="AA68" s="56">
        <v>0</v>
      </c>
      <c r="AB68" s="56">
        <v>0</v>
      </c>
      <c r="AC68" s="56">
        <f t="shared" si="8"/>
        <v>0</v>
      </c>
      <c r="AD68" s="58">
        <v>0</v>
      </c>
      <c r="AE68" s="58">
        <v>0</v>
      </c>
      <c r="AF68" s="58">
        <f t="shared" si="9"/>
        <v>0</v>
      </c>
      <c r="AG68" s="58">
        <f t="shared" si="10"/>
        <v>0</v>
      </c>
      <c r="AH68" s="58">
        <v>0</v>
      </c>
      <c r="AI68" s="58">
        <v>0</v>
      </c>
      <c r="AJ68" s="58">
        <f t="shared" si="11"/>
        <v>0</v>
      </c>
    </row>
    <row r="69" spans="1:36" x14ac:dyDescent="0.25">
      <c r="A69" s="53">
        <v>68</v>
      </c>
      <c r="B69" s="53" t="s">
        <v>742</v>
      </c>
      <c r="C69" s="53">
        <v>119</v>
      </c>
      <c r="D69" s="54" t="s">
        <v>66</v>
      </c>
      <c r="E69" s="53" t="s">
        <v>720</v>
      </c>
      <c r="F69" s="53">
        <v>15</v>
      </c>
      <c r="G69" s="53">
        <v>200159</v>
      </c>
      <c r="H69" s="53" t="s">
        <v>731</v>
      </c>
      <c r="I69" s="54" t="s">
        <v>743</v>
      </c>
      <c r="J69" s="55">
        <v>22940</v>
      </c>
      <c r="K69" s="53">
        <v>12</v>
      </c>
      <c r="L69" s="56">
        <v>0</v>
      </c>
      <c r="M69" s="57" t="s">
        <v>650</v>
      </c>
      <c r="N69" s="53" t="s">
        <v>652</v>
      </c>
      <c r="O69" s="53" t="s">
        <v>653</v>
      </c>
      <c r="P69" s="108">
        <v>0</v>
      </c>
      <c r="Q69" s="56">
        <v>0</v>
      </c>
      <c r="R69" s="56">
        <v>0</v>
      </c>
      <c r="S69" s="56">
        <v>0</v>
      </c>
      <c r="T69" s="56">
        <v>0</v>
      </c>
      <c r="U69" s="56">
        <v>0</v>
      </c>
      <c r="V69" s="56">
        <v>0</v>
      </c>
      <c r="W69" s="56">
        <v>0</v>
      </c>
      <c r="X69" s="56">
        <f t="shared" si="6"/>
        <v>0</v>
      </c>
      <c r="Y69" s="56">
        <f t="shared" si="7"/>
        <v>0</v>
      </c>
      <c r="Z69" s="56">
        <v>0</v>
      </c>
      <c r="AA69" s="56">
        <v>0</v>
      </c>
      <c r="AB69" s="56">
        <v>0</v>
      </c>
      <c r="AC69" s="56">
        <f t="shared" si="8"/>
        <v>0</v>
      </c>
      <c r="AD69" s="58">
        <v>0</v>
      </c>
      <c r="AE69" s="58">
        <v>0</v>
      </c>
      <c r="AF69" s="58">
        <f t="shared" si="9"/>
        <v>0</v>
      </c>
      <c r="AG69" s="58">
        <f t="shared" si="10"/>
        <v>0</v>
      </c>
      <c r="AH69" s="58">
        <v>0</v>
      </c>
      <c r="AI69" s="58">
        <v>0</v>
      </c>
      <c r="AJ69" s="58">
        <f t="shared" si="11"/>
        <v>0</v>
      </c>
    </row>
    <row r="70" spans="1:36" x14ac:dyDescent="0.25">
      <c r="A70" s="53">
        <v>69</v>
      </c>
      <c r="B70" s="53" t="s">
        <v>742</v>
      </c>
      <c r="C70" s="53">
        <v>119</v>
      </c>
      <c r="D70" s="54" t="s">
        <v>66</v>
      </c>
      <c r="E70" s="53" t="s">
        <v>720</v>
      </c>
      <c r="F70" s="53">
        <v>16</v>
      </c>
      <c r="G70" s="53">
        <v>200159</v>
      </c>
      <c r="H70" s="53" t="s">
        <v>731</v>
      </c>
      <c r="I70" s="54" t="s">
        <v>743</v>
      </c>
      <c r="J70" s="55">
        <v>9623</v>
      </c>
      <c r="K70" s="53">
        <v>12</v>
      </c>
      <c r="L70" s="56">
        <v>0</v>
      </c>
      <c r="M70" s="57" t="s">
        <v>650</v>
      </c>
      <c r="N70" s="53" t="s">
        <v>652</v>
      </c>
      <c r="O70" s="53" t="s">
        <v>653</v>
      </c>
      <c r="P70" s="108">
        <v>0</v>
      </c>
      <c r="Q70" s="56">
        <v>0</v>
      </c>
      <c r="R70" s="56">
        <v>0</v>
      </c>
      <c r="S70" s="56">
        <v>0</v>
      </c>
      <c r="T70" s="56">
        <v>0</v>
      </c>
      <c r="U70" s="56">
        <v>0</v>
      </c>
      <c r="V70" s="56">
        <v>0</v>
      </c>
      <c r="W70" s="56">
        <v>0</v>
      </c>
      <c r="X70" s="56">
        <f t="shared" si="6"/>
        <v>0</v>
      </c>
      <c r="Y70" s="56">
        <f t="shared" si="7"/>
        <v>0</v>
      </c>
      <c r="Z70" s="56">
        <v>0</v>
      </c>
      <c r="AA70" s="56">
        <v>0</v>
      </c>
      <c r="AB70" s="56">
        <v>0</v>
      </c>
      <c r="AC70" s="56">
        <f t="shared" si="8"/>
        <v>0</v>
      </c>
      <c r="AD70" s="58">
        <v>0</v>
      </c>
      <c r="AE70" s="58">
        <v>0</v>
      </c>
      <c r="AF70" s="58">
        <f t="shared" si="9"/>
        <v>0</v>
      </c>
      <c r="AG70" s="58">
        <f t="shared" si="10"/>
        <v>0</v>
      </c>
      <c r="AH70" s="58">
        <v>0</v>
      </c>
      <c r="AI70" s="58">
        <v>0</v>
      </c>
      <c r="AJ70" s="58">
        <f t="shared" si="11"/>
        <v>0</v>
      </c>
    </row>
    <row r="71" spans="1:36" x14ac:dyDescent="0.25">
      <c r="A71" s="53">
        <v>70</v>
      </c>
      <c r="B71" s="53" t="s">
        <v>742</v>
      </c>
      <c r="C71" s="53">
        <v>119</v>
      </c>
      <c r="D71" s="54" t="s">
        <v>66</v>
      </c>
      <c r="E71" s="53" t="s">
        <v>720</v>
      </c>
      <c r="F71" s="53" t="s">
        <v>761</v>
      </c>
      <c r="G71" s="53">
        <v>200159</v>
      </c>
      <c r="H71" s="53" t="s">
        <v>731</v>
      </c>
      <c r="I71" s="54" t="s">
        <v>743</v>
      </c>
      <c r="J71" s="55">
        <v>7730</v>
      </c>
      <c r="K71" s="53">
        <v>12</v>
      </c>
      <c r="L71" s="56">
        <v>0</v>
      </c>
      <c r="M71" s="57" t="s">
        <v>650</v>
      </c>
      <c r="N71" s="53" t="s">
        <v>652</v>
      </c>
      <c r="O71" s="53" t="s">
        <v>653</v>
      </c>
      <c r="P71" s="108">
        <v>0</v>
      </c>
      <c r="Q71" s="56">
        <v>0</v>
      </c>
      <c r="R71" s="56">
        <v>0</v>
      </c>
      <c r="S71" s="56">
        <v>0</v>
      </c>
      <c r="T71" s="56">
        <v>0</v>
      </c>
      <c r="U71" s="56">
        <v>0</v>
      </c>
      <c r="V71" s="56">
        <v>0</v>
      </c>
      <c r="W71" s="56">
        <v>0</v>
      </c>
      <c r="X71" s="56">
        <f t="shared" si="6"/>
        <v>0</v>
      </c>
      <c r="Y71" s="56">
        <f t="shared" si="7"/>
        <v>0</v>
      </c>
      <c r="Z71" s="56">
        <v>0</v>
      </c>
      <c r="AA71" s="56">
        <v>0</v>
      </c>
      <c r="AB71" s="56">
        <v>0</v>
      </c>
      <c r="AC71" s="56">
        <f t="shared" si="8"/>
        <v>0</v>
      </c>
      <c r="AD71" s="58">
        <v>0</v>
      </c>
      <c r="AE71" s="58">
        <v>0</v>
      </c>
      <c r="AF71" s="58">
        <f t="shared" si="9"/>
        <v>0</v>
      </c>
      <c r="AG71" s="58">
        <f t="shared" si="10"/>
        <v>0</v>
      </c>
      <c r="AH71" s="58">
        <v>0</v>
      </c>
      <c r="AI71" s="58">
        <v>0</v>
      </c>
      <c r="AJ71" s="58">
        <f t="shared" si="11"/>
        <v>0</v>
      </c>
    </row>
    <row r="72" spans="1:36" ht="30" x14ac:dyDescent="0.25">
      <c r="A72" s="53">
        <v>71</v>
      </c>
      <c r="B72" s="53" t="s">
        <v>39</v>
      </c>
      <c r="C72" s="53">
        <v>119</v>
      </c>
      <c r="D72" s="54" t="s">
        <v>66</v>
      </c>
      <c r="E72" s="53" t="s">
        <v>720</v>
      </c>
      <c r="F72" s="53" t="s">
        <v>761</v>
      </c>
      <c r="G72" s="53">
        <v>409050</v>
      </c>
      <c r="H72" s="53" t="s">
        <v>747</v>
      </c>
      <c r="I72" s="54" t="s">
        <v>748</v>
      </c>
      <c r="J72" s="55">
        <v>673</v>
      </c>
      <c r="K72" s="53">
        <v>12</v>
      </c>
      <c r="L72" s="56">
        <v>673</v>
      </c>
      <c r="M72" s="57" t="s">
        <v>650</v>
      </c>
      <c r="N72" s="53" t="s">
        <v>652</v>
      </c>
      <c r="O72" s="53" t="s">
        <v>653</v>
      </c>
      <c r="P72" s="108">
        <v>6429.8882242637692</v>
      </c>
      <c r="Q72" s="56">
        <v>0</v>
      </c>
      <c r="R72" s="56">
        <v>1592.5687347525695</v>
      </c>
      <c r="S72" s="56">
        <v>0</v>
      </c>
      <c r="T72" s="56">
        <v>0</v>
      </c>
      <c r="U72" s="56">
        <v>97.029620327124974</v>
      </c>
      <c r="V72" s="56">
        <v>0</v>
      </c>
      <c r="W72" s="56">
        <v>0</v>
      </c>
      <c r="X72" s="56">
        <f t="shared" si="6"/>
        <v>97.029620327124974</v>
      </c>
      <c r="Y72" s="56">
        <f t="shared" si="7"/>
        <v>8119.4865793434637</v>
      </c>
      <c r="Z72" s="56">
        <v>3398.65</v>
      </c>
      <c r="AA72" s="56">
        <v>0</v>
      </c>
      <c r="AB72" s="56">
        <v>0</v>
      </c>
      <c r="AC72" s="56">
        <f t="shared" si="8"/>
        <v>3398.65</v>
      </c>
      <c r="AD72" s="58">
        <v>213.48930098105754</v>
      </c>
      <c r="AE72" s="58">
        <v>465.97194124525026</v>
      </c>
      <c r="AF72" s="58">
        <f t="shared" si="9"/>
        <v>679.46124222630783</v>
      </c>
      <c r="AG72" s="58">
        <f t="shared" si="10"/>
        <v>12197.597821569771</v>
      </c>
      <c r="AH72" s="58">
        <v>0</v>
      </c>
      <c r="AI72" s="58">
        <v>93.472806049089499</v>
      </c>
      <c r="AJ72" s="58">
        <f t="shared" si="11"/>
        <v>12291.070627618859</v>
      </c>
    </row>
    <row r="73" spans="1:36" x14ac:dyDescent="0.25">
      <c r="A73" s="53">
        <v>72</v>
      </c>
      <c r="B73" s="53" t="s">
        <v>41</v>
      </c>
      <c r="C73" s="53">
        <v>119</v>
      </c>
      <c r="D73" s="54" t="s">
        <v>66</v>
      </c>
      <c r="E73" s="53" t="s">
        <v>720</v>
      </c>
      <c r="F73" s="53" t="s">
        <v>761</v>
      </c>
      <c r="G73" s="53">
        <v>601410</v>
      </c>
      <c r="H73" s="53" t="s">
        <v>745</v>
      </c>
      <c r="I73" s="54" t="s">
        <v>746</v>
      </c>
      <c r="J73" s="55">
        <v>27121</v>
      </c>
      <c r="K73" s="53">
        <v>12</v>
      </c>
      <c r="L73" s="56">
        <v>27121</v>
      </c>
      <c r="M73" s="57" t="s">
        <v>650</v>
      </c>
      <c r="N73" s="53" t="s">
        <v>652</v>
      </c>
      <c r="O73" s="53" t="s">
        <v>653</v>
      </c>
      <c r="P73" s="108">
        <v>259115.89677601439</v>
      </c>
      <c r="Q73" s="56">
        <v>0</v>
      </c>
      <c r="R73" s="56">
        <v>64178.390275222046</v>
      </c>
      <c r="S73" s="56">
        <v>0</v>
      </c>
      <c r="T73" s="56">
        <v>0</v>
      </c>
      <c r="U73" s="56">
        <v>3910.1639418899795</v>
      </c>
      <c r="V73" s="56">
        <v>0</v>
      </c>
      <c r="W73" s="56">
        <v>0</v>
      </c>
      <c r="X73" s="56">
        <f t="shared" si="6"/>
        <v>3910.1639418899795</v>
      </c>
      <c r="Y73" s="56">
        <f t="shared" si="7"/>
        <v>327204.45099312643</v>
      </c>
      <c r="Z73" s="56">
        <v>136961.04999999999</v>
      </c>
      <c r="AA73" s="56">
        <v>0</v>
      </c>
      <c r="AB73" s="56">
        <v>0</v>
      </c>
      <c r="AC73" s="56">
        <f t="shared" si="8"/>
        <v>136961.04999999999</v>
      </c>
      <c r="AD73" s="58">
        <v>8603.333331214355</v>
      </c>
      <c r="AE73" s="58">
        <v>18778.04608991446</v>
      </c>
      <c r="AF73" s="58">
        <f t="shared" si="9"/>
        <v>27381.379421128815</v>
      </c>
      <c r="AG73" s="58">
        <f t="shared" si="10"/>
        <v>491546.88041425525</v>
      </c>
      <c r="AH73" s="58">
        <v>0</v>
      </c>
      <c r="AI73" s="58">
        <v>3766.8290829975576</v>
      </c>
      <c r="AJ73" s="58">
        <f t="shared" si="11"/>
        <v>495313.70949725283</v>
      </c>
    </row>
    <row r="74" spans="1:36" x14ac:dyDescent="0.25">
      <c r="A74" s="53">
        <v>73</v>
      </c>
      <c r="B74" s="53" t="s">
        <v>742</v>
      </c>
      <c r="C74" s="53">
        <v>119</v>
      </c>
      <c r="D74" s="54" t="s">
        <v>66</v>
      </c>
      <c r="E74" s="53" t="s">
        <v>712</v>
      </c>
      <c r="F74" s="53" t="s">
        <v>761</v>
      </c>
      <c r="G74" s="53">
        <v>200159</v>
      </c>
      <c r="H74" s="53" t="s">
        <v>731</v>
      </c>
      <c r="I74" s="54" t="s">
        <v>743</v>
      </c>
      <c r="J74" s="55">
        <v>327</v>
      </c>
      <c r="K74" s="53">
        <v>12</v>
      </c>
      <c r="L74" s="56">
        <v>0</v>
      </c>
      <c r="M74" s="57" t="s">
        <v>650</v>
      </c>
      <c r="N74" s="53" t="s">
        <v>652</v>
      </c>
      <c r="O74" s="53" t="s">
        <v>653</v>
      </c>
      <c r="P74" s="108">
        <v>0</v>
      </c>
      <c r="Q74" s="56">
        <v>0</v>
      </c>
      <c r="R74" s="56">
        <v>0</v>
      </c>
      <c r="S74" s="56">
        <v>0</v>
      </c>
      <c r="T74" s="56">
        <v>0</v>
      </c>
      <c r="U74" s="56">
        <v>0</v>
      </c>
      <c r="V74" s="56">
        <v>0</v>
      </c>
      <c r="W74" s="56">
        <v>0</v>
      </c>
      <c r="X74" s="56">
        <f t="shared" si="6"/>
        <v>0</v>
      </c>
      <c r="Y74" s="56">
        <f t="shared" si="7"/>
        <v>0</v>
      </c>
      <c r="Z74" s="56">
        <v>0</v>
      </c>
      <c r="AA74" s="56">
        <v>0</v>
      </c>
      <c r="AB74" s="56">
        <v>0</v>
      </c>
      <c r="AC74" s="56">
        <f t="shared" si="8"/>
        <v>0</v>
      </c>
      <c r="AD74" s="58">
        <v>0</v>
      </c>
      <c r="AE74" s="58">
        <v>0</v>
      </c>
      <c r="AF74" s="58">
        <f t="shared" si="9"/>
        <v>0</v>
      </c>
      <c r="AG74" s="58">
        <f t="shared" si="10"/>
        <v>0</v>
      </c>
      <c r="AH74" s="58">
        <v>0</v>
      </c>
      <c r="AI74" s="58">
        <v>0</v>
      </c>
      <c r="AJ74" s="58">
        <f t="shared" si="11"/>
        <v>0</v>
      </c>
    </row>
    <row r="75" spans="1:36" x14ac:dyDescent="0.25">
      <c r="A75" s="53">
        <v>74</v>
      </c>
      <c r="B75" s="53" t="s">
        <v>41</v>
      </c>
      <c r="C75" s="53">
        <v>119</v>
      </c>
      <c r="D75" s="54" t="s">
        <v>66</v>
      </c>
      <c r="E75" s="53" t="s">
        <v>712</v>
      </c>
      <c r="F75" s="53" t="s">
        <v>761</v>
      </c>
      <c r="G75" s="53">
        <v>601410</v>
      </c>
      <c r="H75" s="53" t="s">
        <v>745</v>
      </c>
      <c r="I75" s="54" t="s">
        <v>746</v>
      </c>
      <c r="J75" s="55">
        <v>4218</v>
      </c>
      <c r="K75" s="53">
        <v>12</v>
      </c>
      <c r="L75" s="56">
        <v>4218</v>
      </c>
      <c r="M75" s="57" t="s">
        <v>650</v>
      </c>
      <c r="N75" s="53" t="s">
        <v>652</v>
      </c>
      <c r="O75" s="53" t="s">
        <v>653</v>
      </c>
      <c r="P75" s="108">
        <v>26960.639875528272</v>
      </c>
      <c r="Q75" s="56">
        <v>0</v>
      </c>
      <c r="R75" s="56">
        <v>9981.3594698162524</v>
      </c>
      <c r="S75" s="56">
        <v>0</v>
      </c>
      <c r="T75" s="56">
        <v>0</v>
      </c>
      <c r="U75" s="56">
        <v>608.12918059407593</v>
      </c>
      <c r="V75" s="56">
        <v>0</v>
      </c>
      <c r="W75" s="56">
        <v>0</v>
      </c>
      <c r="X75" s="56">
        <f t="shared" si="6"/>
        <v>608.12918059407593</v>
      </c>
      <c r="Y75" s="56">
        <f t="shared" si="7"/>
        <v>37550.128525938599</v>
      </c>
      <c r="Z75" s="56">
        <v>21300.899999999998</v>
      </c>
      <c r="AA75" s="56">
        <v>0</v>
      </c>
      <c r="AB75" s="56">
        <v>0</v>
      </c>
      <c r="AC75" s="56">
        <f t="shared" si="8"/>
        <v>21300.899999999998</v>
      </c>
      <c r="AD75" s="58">
        <v>1338.0354703389312</v>
      </c>
      <c r="AE75" s="58">
        <v>2920.4601012963826</v>
      </c>
      <c r="AF75" s="58">
        <f t="shared" si="9"/>
        <v>4258.4955716353143</v>
      </c>
      <c r="AG75" s="58">
        <f t="shared" si="10"/>
        <v>63109.524097573914</v>
      </c>
      <c r="AH75" s="58">
        <v>0</v>
      </c>
      <c r="AI75" s="58">
        <v>585.83699244436775</v>
      </c>
      <c r="AJ75" s="58">
        <f t="shared" si="11"/>
        <v>63695.361090018283</v>
      </c>
    </row>
    <row r="76" spans="1:36" ht="30" x14ac:dyDescent="0.25">
      <c r="A76" s="53">
        <v>75</v>
      </c>
      <c r="B76" s="53" t="s">
        <v>62</v>
      </c>
      <c r="C76" s="53">
        <v>119</v>
      </c>
      <c r="D76" s="54" t="s">
        <v>66</v>
      </c>
      <c r="E76" s="53" t="s">
        <v>712</v>
      </c>
      <c r="F76" s="53" t="s">
        <v>761</v>
      </c>
      <c r="G76" s="53">
        <v>902575</v>
      </c>
      <c r="H76" s="53" t="s">
        <v>731</v>
      </c>
      <c r="I76" s="54" t="s">
        <v>732</v>
      </c>
      <c r="J76" s="55">
        <v>619</v>
      </c>
      <c r="K76" s="53">
        <v>12</v>
      </c>
      <c r="L76" s="56">
        <v>619</v>
      </c>
      <c r="M76" s="57" t="s">
        <v>650</v>
      </c>
      <c r="N76" s="53" t="s">
        <v>652</v>
      </c>
      <c r="O76" s="53" t="s">
        <v>653</v>
      </c>
      <c r="P76" s="108">
        <v>3956.528232089142</v>
      </c>
      <c r="Q76" s="56">
        <v>0</v>
      </c>
      <c r="R76" s="56">
        <v>1464.7846163623187</v>
      </c>
      <c r="S76" s="56">
        <v>0</v>
      </c>
      <c r="T76" s="56">
        <v>0</v>
      </c>
      <c r="U76" s="56">
        <v>89.24418273772713</v>
      </c>
      <c r="V76" s="56">
        <v>0</v>
      </c>
      <c r="W76" s="56">
        <v>0</v>
      </c>
      <c r="X76" s="56">
        <f t="shared" si="6"/>
        <v>89.24418273772713</v>
      </c>
      <c r="Y76" s="56">
        <f t="shared" si="7"/>
        <v>5510.5570311891879</v>
      </c>
      <c r="Z76" s="56">
        <v>3125.95</v>
      </c>
      <c r="AA76" s="56">
        <v>0</v>
      </c>
      <c r="AB76" s="56">
        <v>0</v>
      </c>
      <c r="AC76" s="56">
        <f t="shared" si="8"/>
        <v>3125.95</v>
      </c>
      <c r="AD76" s="58">
        <v>-8636.5070311891868</v>
      </c>
      <c r="AE76" s="58">
        <v>0</v>
      </c>
      <c r="AF76" s="58">
        <f t="shared" si="9"/>
        <v>-8636.5070311891868</v>
      </c>
      <c r="AG76" s="58">
        <f t="shared" si="10"/>
        <v>0</v>
      </c>
      <c r="AH76" s="58">
        <v>0</v>
      </c>
      <c r="AI76" s="58">
        <v>0</v>
      </c>
      <c r="AJ76" s="58">
        <f t="shared" si="11"/>
        <v>0</v>
      </c>
    </row>
    <row r="77" spans="1:36" x14ac:dyDescent="0.25">
      <c r="A77" s="53">
        <v>76</v>
      </c>
      <c r="B77" s="53" t="s">
        <v>742</v>
      </c>
      <c r="C77" s="53">
        <v>119</v>
      </c>
      <c r="D77" s="54" t="s">
        <v>66</v>
      </c>
      <c r="E77" s="53" t="s">
        <v>730</v>
      </c>
      <c r="F77" s="53" t="s">
        <v>761</v>
      </c>
      <c r="G77" s="53">
        <v>200159</v>
      </c>
      <c r="H77" s="53" t="s">
        <v>731</v>
      </c>
      <c r="I77" s="54" t="s">
        <v>743</v>
      </c>
      <c r="J77" s="55">
        <v>431</v>
      </c>
      <c r="K77" s="53">
        <v>12</v>
      </c>
      <c r="L77" s="56">
        <v>0</v>
      </c>
      <c r="M77" s="57" t="s">
        <v>650</v>
      </c>
      <c r="N77" s="53" t="s">
        <v>652</v>
      </c>
      <c r="O77" s="53" t="s">
        <v>653</v>
      </c>
      <c r="P77" s="108">
        <v>0</v>
      </c>
      <c r="Q77" s="56">
        <v>0</v>
      </c>
      <c r="R77" s="56">
        <v>0</v>
      </c>
      <c r="S77" s="56">
        <v>0</v>
      </c>
      <c r="T77" s="56">
        <v>0</v>
      </c>
      <c r="U77" s="56">
        <v>0</v>
      </c>
      <c r="V77" s="56">
        <v>0</v>
      </c>
      <c r="W77" s="56">
        <v>0</v>
      </c>
      <c r="X77" s="56">
        <f t="shared" si="6"/>
        <v>0</v>
      </c>
      <c r="Y77" s="56">
        <f t="shared" si="7"/>
        <v>0</v>
      </c>
      <c r="Z77" s="56">
        <v>0</v>
      </c>
      <c r="AA77" s="56">
        <v>0</v>
      </c>
      <c r="AB77" s="56">
        <v>0</v>
      </c>
      <c r="AC77" s="56">
        <f t="shared" si="8"/>
        <v>0</v>
      </c>
      <c r="AD77" s="58">
        <v>0</v>
      </c>
      <c r="AE77" s="58">
        <v>0</v>
      </c>
      <c r="AF77" s="58">
        <f t="shared" si="9"/>
        <v>0</v>
      </c>
      <c r="AG77" s="58">
        <f t="shared" si="10"/>
        <v>0</v>
      </c>
      <c r="AH77" s="58">
        <v>0</v>
      </c>
      <c r="AI77" s="58">
        <v>0</v>
      </c>
      <c r="AJ77" s="58">
        <f t="shared" si="11"/>
        <v>0</v>
      </c>
    </row>
    <row r="78" spans="1:36" x14ac:dyDescent="0.25">
      <c r="A78" s="53">
        <v>77</v>
      </c>
      <c r="B78" s="53" t="s">
        <v>41</v>
      </c>
      <c r="C78" s="53">
        <v>119</v>
      </c>
      <c r="D78" s="54" t="s">
        <v>66</v>
      </c>
      <c r="E78" s="53" t="s">
        <v>730</v>
      </c>
      <c r="F78" s="53" t="s">
        <v>761</v>
      </c>
      <c r="G78" s="53">
        <v>601410</v>
      </c>
      <c r="H78" s="53" t="s">
        <v>745</v>
      </c>
      <c r="I78" s="54" t="s">
        <v>746</v>
      </c>
      <c r="J78" s="55">
        <v>600</v>
      </c>
      <c r="K78" s="53">
        <v>12</v>
      </c>
      <c r="L78" s="56">
        <v>600</v>
      </c>
      <c r="M78" s="57" t="s">
        <v>650</v>
      </c>
      <c r="N78" s="53" t="s">
        <v>652</v>
      </c>
      <c r="O78" s="53" t="s">
        <v>653</v>
      </c>
      <c r="P78" s="108">
        <v>3835.0839083255009</v>
      </c>
      <c r="Q78" s="56">
        <v>0</v>
      </c>
      <c r="R78" s="56">
        <v>1419.8235376694527</v>
      </c>
      <c r="S78" s="56">
        <v>0</v>
      </c>
      <c r="T78" s="56">
        <v>0</v>
      </c>
      <c r="U78" s="56">
        <v>86.504862104420468</v>
      </c>
      <c r="V78" s="56">
        <v>0</v>
      </c>
      <c r="W78" s="56">
        <v>0</v>
      </c>
      <c r="X78" s="56">
        <f t="shared" si="6"/>
        <v>86.504862104420468</v>
      </c>
      <c r="Y78" s="56">
        <f t="shared" si="7"/>
        <v>5341.4123080993741</v>
      </c>
      <c r="Z78" s="56">
        <v>3030</v>
      </c>
      <c r="AA78" s="56">
        <v>0</v>
      </c>
      <c r="AB78" s="56">
        <v>0</v>
      </c>
      <c r="AC78" s="56">
        <f t="shared" si="8"/>
        <v>3030</v>
      </c>
      <c r="AD78" s="58">
        <v>190.33221484195323</v>
      </c>
      <c r="AE78" s="58">
        <v>415.42817941627061</v>
      </c>
      <c r="AF78" s="58">
        <f t="shared" si="9"/>
        <v>605.76039425822387</v>
      </c>
      <c r="AG78" s="58">
        <f t="shared" si="10"/>
        <v>8977.1727023575986</v>
      </c>
      <c r="AH78" s="58">
        <v>0</v>
      </c>
      <c r="AI78" s="58">
        <v>83.333853832769236</v>
      </c>
      <c r="AJ78" s="58">
        <f t="shared" si="11"/>
        <v>9060.5065561903684</v>
      </c>
    </row>
    <row r="79" spans="1:36" x14ac:dyDescent="0.25">
      <c r="A79" s="53">
        <v>78</v>
      </c>
      <c r="B79" s="53" t="s">
        <v>742</v>
      </c>
      <c r="C79" s="53">
        <v>119</v>
      </c>
      <c r="D79" s="54" t="s">
        <v>66</v>
      </c>
      <c r="E79" s="53" t="s">
        <v>712</v>
      </c>
      <c r="F79" s="53" t="s">
        <v>762</v>
      </c>
      <c r="G79" s="53">
        <v>200159</v>
      </c>
      <c r="H79" s="53" t="s">
        <v>731</v>
      </c>
      <c r="I79" s="54" t="s">
        <v>743</v>
      </c>
      <c r="J79" s="55">
        <v>17208</v>
      </c>
      <c r="K79" s="53">
        <v>12</v>
      </c>
      <c r="L79" s="56">
        <v>0</v>
      </c>
      <c r="M79" s="57" t="s">
        <v>650</v>
      </c>
      <c r="N79" s="53" t="s">
        <v>652</v>
      </c>
      <c r="O79" s="53" t="s">
        <v>653</v>
      </c>
      <c r="P79" s="108">
        <v>0</v>
      </c>
      <c r="Q79" s="56">
        <v>0</v>
      </c>
      <c r="R79" s="56">
        <v>0</v>
      </c>
      <c r="S79" s="56">
        <v>0</v>
      </c>
      <c r="T79" s="56">
        <v>0</v>
      </c>
      <c r="U79" s="56">
        <v>0</v>
      </c>
      <c r="V79" s="56">
        <v>0</v>
      </c>
      <c r="W79" s="56">
        <v>0</v>
      </c>
      <c r="X79" s="56">
        <f t="shared" si="6"/>
        <v>0</v>
      </c>
      <c r="Y79" s="56">
        <f t="shared" si="7"/>
        <v>0</v>
      </c>
      <c r="Z79" s="56">
        <v>0</v>
      </c>
      <c r="AA79" s="56">
        <v>0</v>
      </c>
      <c r="AB79" s="56">
        <v>0</v>
      </c>
      <c r="AC79" s="56">
        <f t="shared" si="8"/>
        <v>0</v>
      </c>
      <c r="AD79" s="58">
        <v>0</v>
      </c>
      <c r="AE79" s="58">
        <v>0</v>
      </c>
      <c r="AF79" s="58">
        <f t="shared" si="9"/>
        <v>0</v>
      </c>
      <c r="AG79" s="58">
        <f t="shared" si="10"/>
        <v>0</v>
      </c>
      <c r="AH79" s="58">
        <v>0</v>
      </c>
      <c r="AI79" s="58">
        <v>0</v>
      </c>
      <c r="AJ79" s="58">
        <f t="shared" si="11"/>
        <v>0</v>
      </c>
    </row>
    <row r="80" spans="1:36" x14ac:dyDescent="0.25">
      <c r="A80" s="53">
        <v>79</v>
      </c>
      <c r="B80" s="53" t="s">
        <v>41</v>
      </c>
      <c r="C80" s="53">
        <v>119</v>
      </c>
      <c r="D80" s="54" t="s">
        <v>66</v>
      </c>
      <c r="E80" s="53" t="s">
        <v>712</v>
      </c>
      <c r="F80" s="53" t="s">
        <v>762</v>
      </c>
      <c r="G80" s="53">
        <v>601410</v>
      </c>
      <c r="H80" s="53" t="s">
        <v>745</v>
      </c>
      <c r="I80" s="54" t="s">
        <v>746</v>
      </c>
      <c r="J80" s="55">
        <v>18469</v>
      </c>
      <c r="K80" s="53">
        <v>12</v>
      </c>
      <c r="L80" s="56">
        <v>18469</v>
      </c>
      <c r="M80" s="57" t="s">
        <v>650</v>
      </c>
      <c r="N80" s="53" t="s">
        <v>652</v>
      </c>
      <c r="O80" s="53" t="s">
        <v>653</v>
      </c>
      <c r="P80" s="108">
        <v>118050.27450477279</v>
      </c>
      <c r="Q80" s="56">
        <v>0</v>
      </c>
      <c r="R80" s="56">
        <v>43704.534862028537</v>
      </c>
      <c r="S80" s="56">
        <v>0</v>
      </c>
      <c r="T80" s="56">
        <v>0</v>
      </c>
      <c r="U80" s="56">
        <v>2662.7638303442363</v>
      </c>
      <c r="V80" s="56">
        <v>0</v>
      </c>
      <c r="W80" s="56">
        <v>0</v>
      </c>
      <c r="X80" s="56">
        <f t="shared" si="6"/>
        <v>2662.7638303442363</v>
      </c>
      <c r="Y80" s="56">
        <f t="shared" si="7"/>
        <v>164417.5731971456</v>
      </c>
      <c r="Z80" s="56">
        <v>93268.45</v>
      </c>
      <c r="AA80" s="56">
        <v>0</v>
      </c>
      <c r="AB80" s="56">
        <v>0</v>
      </c>
      <c r="AC80" s="56">
        <f t="shared" si="8"/>
        <v>93268.45</v>
      </c>
      <c r="AD80" s="58">
        <v>5858.7427931933908</v>
      </c>
      <c r="AE80" s="58">
        <v>12787.57174273184</v>
      </c>
      <c r="AF80" s="58">
        <f t="shared" si="9"/>
        <v>18646.31453592523</v>
      </c>
      <c r="AG80" s="58">
        <f t="shared" si="10"/>
        <v>276332.33773307083</v>
      </c>
      <c r="AH80" s="58">
        <v>0</v>
      </c>
      <c r="AI80" s="58">
        <v>2565.1549107290252</v>
      </c>
      <c r="AJ80" s="58">
        <f t="shared" si="11"/>
        <v>278897.49264379987</v>
      </c>
    </row>
    <row r="81" spans="1:36" ht="30" x14ac:dyDescent="0.25">
      <c r="A81" s="53">
        <v>80</v>
      </c>
      <c r="B81" s="53" t="s">
        <v>62</v>
      </c>
      <c r="C81" s="53">
        <v>119</v>
      </c>
      <c r="D81" s="54" t="s">
        <v>66</v>
      </c>
      <c r="E81" s="53" t="s">
        <v>712</v>
      </c>
      <c r="F81" s="53" t="s">
        <v>762</v>
      </c>
      <c r="G81" s="53">
        <v>902575</v>
      </c>
      <c r="H81" s="53" t="s">
        <v>731</v>
      </c>
      <c r="I81" s="54" t="s">
        <v>732</v>
      </c>
      <c r="J81" s="55">
        <v>831</v>
      </c>
      <c r="K81" s="53">
        <v>12</v>
      </c>
      <c r="L81" s="56">
        <v>831</v>
      </c>
      <c r="M81" s="57" t="s">
        <v>650</v>
      </c>
      <c r="N81" s="53" t="s">
        <v>652</v>
      </c>
      <c r="O81" s="53" t="s">
        <v>653</v>
      </c>
      <c r="P81" s="108">
        <v>5311.5912130308188</v>
      </c>
      <c r="Q81" s="56">
        <v>0</v>
      </c>
      <c r="R81" s="56">
        <v>1966.455599672192</v>
      </c>
      <c r="S81" s="56">
        <v>0</v>
      </c>
      <c r="T81" s="56">
        <v>0</v>
      </c>
      <c r="U81" s="56">
        <v>119.80923401462236</v>
      </c>
      <c r="V81" s="56">
        <v>0</v>
      </c>
      <c r="W81" s="56">
        <v>0</v>
      </c>
      <c r="X81" s="56">
        <f t="shared" si="6"/>
        <v>119.80923401462236</v>
      </c>
      <c r="Y81" s="56">
        <f t="shared" si="7"/>
        <v>7397.856046717633</v>
      </c>
      <c r="Z81" s="56">
        <v>4196.55</v>
      </c>
      <c r="AA81" s="56">
        <v>0</v>
      </c>
      <c r="AB81" s="56">
        <v>0</v>
      </c>
      <c r="AC81" s="56">
        <f t="shared" si="8"/>
        <v>4196.55</v>
      </c>
      <c r="AD81" s="58">
        <v>-11594.406046717633</v>
      </c>
      <c r="AE81" s="58">
        <v>0</v>
      </c>
      <c r="AF81" s="58">
        <f t="shared" si="9"/>
        <v>-11594.406046717633</v>
      </c>
      <c r="AG81" s="58">
        <f t="shared" si="10"/>
        <v>0</v>
      </c>
      <c r="AH81" s="58">
        <v>0</v>
      </c>
      <c r="AI81" s="58">
        <v>0</v>
      </c>
      <c r="AJ81" s="58">
        <f t="shared" si="11"/>
        <v>0</v>
      </c>
    </row>
    <row r="82" spans="1:36" x14ac:dyDescent="0.25">
      <c r="A82" s="53">
        <v>81</v>
      </c>
      <c r="B82" s="53" t="s">
        <v>742</v>
      </c>
      <c r="C82" s="53">
        <v>119</v>
      </c>
      <c r="D82" s="54" t="s">
        <v>66</v>
      </c>
      <c r="E82" s="53" t="s">
        <v>730</v>
      </c>
      <c r="F82" s="53" t="s">
        <v>762</v>
      </c>
      <c r="G82" s="53">
        <v>200159</v>
      </c>
      <c r="H82" s="53" t="s">
        <v>731</v>
      </c>
      <c r="I82" s="54" t="s">
        <v>743</v>
      </c>
      <c r="J82" s="55">
        <v>2658</v>
      </c>
      <c r="K82" s="53">
        <v>12</v>
      </c>
      <c r="L82" s="56">
        <v>0</v>
      </c>
      <c r="M82" s="57" t="s">
        <v>650</v>
      </c>
      <c r="N82" s="53" t="s">
        <v>652</v>
      </c>
      <c r="O82" s="53" t="s">
        <v>653</v>
      </c>
      <c r="P82" s="108">
        <v>0</v>
      </c>
      <c r="Q82" s="56">
        <v>0</v>
      </c>
      <c r="R82" s="56">
        <v>0</v>
      </c>
      <c r="S82" s="56">
        <v>0</v>
      </c>
      <c r="T82" s="56">
        <v>0</v>
      </c>
      <c r="U82" s="56">
        <v>0</v>
      </c>
      <c r="V82" s="56">
        <v>0</v>
      </c>
      <c r="W82" s="56">
        <v>0</v>
      </c>
      <c r="X82" s="56">
        <f t="shared" si="6"/>
        <v>0</v>
      </c>
      <c r="Y82" s="56">
        <f t="shared" si="7"/>
        <v>0</v>
      </c>
      <c r="Z82" s="56">
        <v>0</v>
      </c>
      <c r="AA82" s="56">
        <v>0</v>
      </c>
      <c r="AB82" s="56">
        <v>0</v>
      </c>
      <c r="AC82" s="56">
        <f t="shared" si="8"/>
        <v>0</v>
      </c>
      <c r="AD82" s="58">
        <v>0</v>
      </c>
      <c r="AE82" s="58">
        <v>0</v>
      </c>
      <c r="AF82" s="58">
        <f t="shared" si="9"/>
        <v>0</v>
      </c>
      <c r="AG82" s="58">
        <f t="shared" si="10"/>
        <v>0</v>
      </c>
      <c r="AH82" s="58">
        <v>0</v>
      </c>
      <c r="AI82" s="58">
        <v>0</v>
      </c>
      <c r="AJ82" s="58">
        <f t="shared" si="11"/>
        <v>0</v>
      </c>
    </row>
    <row r="83" spans="1:36" x14ac:dyDescent="0.25">
      <c r="A83" s="53">
        <v>82</v>
      </c>
      <c r="B83" s="53" t="s">
        <v>41</v>
      </c>
      <c r="C83" s="53">
        <v>119</v>
      </c>
      <c r="D83" s="54" t="s">
        <v>66</v>
      </c>
      <c r="E83" s="53" t="s">
        <v>730</v>
      </c>
      <c r="F83" s="53" t="s">
        <v>762</v>
      </c>
      <c r="G83" s="53">
        <v>601410</v>
      </c>
      <c r="H83" s="53" t="s">
        <v>745</v>
      </c>
      <c r="I83" s="54" t="s">
        <v>746</v>
      </c>
      <c r="J83" s="55">
        <v>2007</v>
      </c>
      <c r="K83" s="53">
        <v>12</v>
      </c>
      <c r="L83" s="56">
        <v>2007</v>
      </c>
      <c r="M83" s="57" t="s">
        <v>650</v>
      </c>
      <c r="N83" s="53" t="s">
        <v>652</v>
      </c>
      <c r="O83" s="53" t="s">
        <v>653</v>
      </c>
      <c r="P83" s="108">
        <v>12828.3556733488</v>
      </c>
      <c r="Q83" s="56">
        <v>0</v>
      </c>
      <c r="R83" s="56">
        <v>4749.3097335043194</v>
      </c>
      <c r="S83" s="56">
        <v>0</v>
      </c>
      <c r="T83" s="56">
        <v>0</v>
      </c>
      <c r="U83" s="56">
        <v>289.35876373928647</v>
      </c>
      <c r="V83" s="56">
        <v>0</v>
      </c>
      <c r="W83" s="56">
        <v>0</v>
      </c>
      <c r="X83" s="56">
        <f t="shared" si="6"/>
        <v>289.35876373928647</v>
      </c>
      <c r="Y83" s="56">
        <f t="shared" si="7"/>
        <v>17867.024170592405</v>
      </c>
      <c r="Z83" s="56">
        <v>10135.35</v>
      </c>
      <c r="AA83" s="56">
        <v>0</v>
      </c>
      <c r="AB83" s="56">
        <v>0</v>
      </c>
      <c r="AC83" s="56">
        <f t="shared" si="8"/>
        <v>10135.35</v>
      </c>
      <c r="AD83" s="58">
        <v>636.66125864633352</v>
      </c>
      <c r="AE83" s="58">
        <v>1389.6072601474254</v>
      </c>
      <c r="AF83" s="58">
        <f t="shared" si="9"/>
        <v>2026.2685187937591</v>
      </c>
      <c r="AG83" s="58">
        <f t="shared" si="10"/>
        <v>30028.642689386164</v>
      </c>
      <c r="AH83" s="58">
        <v>0</v>
      </c>
      <c r="AI83" s="58">
        <v>278.75174107061309</v>
      </c>
      <c r="AJ83" s="58">
        <f t="shared" si="11"/>
        <v>30307.394430456778</v>
      </c>
    </row>
    <row r="84" spans="1:36" ht="30" x14ac:dyDescent="0.25">
      <c r="A84" s="53">
        <v>83</v>
      </c>
      <c r="B84" s="53" t="s">
        <v>62</v>
      </c>
      <c r="C84" s="53">
        <v>119</v>
      </c>
      <c r="D84" s="54" t="s">
        <v>66</v>
      </c>
      <c r="E84" s="53" t="s">
        <v>730</v>
      </c>
      <c r="F84" s="53" t="s">
        <v>762</v>
      </c>
      <c r="G84" s="53">
        <v>902575</v>
      </c>
      <c r="H84" s="53" t="s">
        <v>731</v>
      </c>
      <c r="I84" s="54" t="s">
        <v>732</v>
      </c>
      <c r="J84" s="55">
        <v>601</v>
      </c>
      <c r="K84" s="53">
        <v>12</v>
      </c>
      <c r="L84" s="56">
        <v>601</v>
      </c>
      <c r="M84" s="57" t="s">
        <v>650</v>
      </c>
      <c r="N84" s="53" t="s">
        <v>652</v>
      </c>
      <c r="O84" s="53" t="s">
        <v>653</v>
      </c>
      <c r="P84" s="108">
        <v>3841.4757148393769</v>
      </c>
      <c r="Q84" s="56">
        <v>0</v>
      </c>
      <c r="R84" s="56">
        <v>1422.1899102322352</v>
      </c>
      <c r="S84" s="56">
        <v>0</v>
      </c>
      <c r="T84" s="56">
        <v>0</v>
      </c>
      <c r="U84" s="56">
        <v>86.649036874594515</v>
      </c>
      <c r="V84" s="56">
        <v>0</v>
      </c>
      <c r="W84" s="56">
        <v>0</v>
      </c>
      <c r="X84" s="56">
        <f t="shared" si="6"/>
        <v>86.649036874594515</v>
      </c>
      <c r="Y84" s="56">
        <f t="shared" si="7"/>
        <v>5350.3146619462068</v>
      </c>
      <c r="Z84" s="56">
        <v>3035.0499999999997</v>
      </c>
      <c r="AA84" s="56">
        <v>0</v>
      </c>
      <c r="AB84" s="56">
        <v>0</v>
      </c>
      <c r="AC84" s="56">
        <f t="shared" si="8"/>
        <v>3035.0499999999997</v>
      </c>
      <c r="AD84" s="58">
        <v>-8385.364661946207</v>
      </c>
      <c r="AE84" s="58">
        <v>0</v>
      </c>
      <c r="AF84" s="58">
        <f t="shared" si="9"/>
        <v>-8385.364661946207</v>
      </c>
      <c r="AG84" s="58">
        <f t="shared" si="10"/>
        <v>0</v>
      </c>
      <c r="AH84" s="58">
        <v>0</v>
      </c>
      <c r="AI84" s="58">
        <v>0</v>
      </c>
      <c r="AJ84" s="58">
        <f t="shared" si="11"/>
        <v>0</v>
      </c>
    </row>
    <row r="85" spans="1:36" ht="30" x14ac:dyDescent="0.25">
      <c r="A85" s="53">
        <v>84</v>
      </c>
      <c r="B85" s="53" t="s">
        <v>39</v>
      </c>
      <c r="C85" s="53">
        <v>125</v>
      </c>
      <c r="D85" s="54" t="s">
        <v>763</v>
      </c>
      <c r="E85" s="53" t="s">
        <v>720</v>
      </c>
      <c r="F85" s="53">
        <v>1</v>
      </c>
      <c r="G85" s="53">
        <v>409050</v>
      </c>
      <c r="H85" s="53" t="s">
        <v>747</v>
      </c>
      <c r="I85" s="54" t="s">
        <v>748</v>
      </c>
      <c r="J85" s="55">
        <v>5141</v>
      </c>
      <c r="K85" s="53">
        <v>12</v>
      </c>
      <c r="L85" s="56">
        <v>5141</v>
      </c>
      <c r="M85" s="57" t="s">
        <v>650</v>
      </c>
      <c r="N85" s="53" t="s">
        <v>651</v>
      </c>
      <c r="O85" s="53" t="s">
        <v>651</v>
      </c>
      <c r="P85" s="108">
        <v>0</v>
      </c>
      <c r="Q85" s="56">
        <v>0</v>
      </c>
      <c r="R85" s="56">
        <v>0</v>
      </c>
      <c r="S85" s="56">
        <v>0</v>
      </c>
      <c r="T85" s="56">
        <v>4531.4637660335593</v>
      </c>
      <c r="U85" s="56">
        <v>0</v>
      </c>
      <c r="V85" s="56">
        <v>0</v>
      </c>
      <c r="W85" s="56">
        <v>0</v>
      </c>
      <c r="X85" s="56">
        <f t="shared" si="6"/>
        <v>0</v>
      </c>
      <c r="Y85" s="56">
        <f t="shared" si="7"/>
        <v>4531.4637660335593</v>
      </c>
      <c r="Z85" s="56">
        <v>0</v>
      </c>
      <c r="AA85" s="56">
        <v>0</v>
      </c>
      <c r="AB85" s="56">
        <v>0</v>
      </c>
      <c r="AC85" s="56">
        <f t="shared" si="8"/>
        <v>0</v>
      </c>
      <c r="AD85" s="58">
        <v>1630.8298608374694</v>
      </c>
      <c r="AE85" s="58">
        <v>3559.5271172984117</v>
      </c>
      <c r="AF85" s="58">
        <f t="shared" si="9"/>
        <v>5190.356978135881</v>
      </c>
      <c r="AG85" s="58">
        <f t="shared" si="10"/>
        <v>9721.8207441694394</v>
      </c>
      <c r="AH85" s="58">
        <v>0</v>
      </c>
      <c r="AI85" s="58">
        <v>714.03223759044442</v>
      </c>
      <c r="AJ85" s="58">
        <f t="shared" si="11"/>
        <v>10435.852981759885</v>
      </c>
    </row>
    <row r="86" spans="1:36" ht="30" x14ac:dyDescent="0.25">
      <c r="A86" s="53">
        <v>85</v>
      </c>
      <c r="B86" s="53" t="s">
        <v>39</v>
      </c>
      <c r="C86" s="53">
        <v>146</v>
      </c>
      <c r="D86" s="54" t="s">
        <v>67</v>
      </c>
      <c r="E86" s="53" t="s">
        <v>720</v>
      </c>
      <c r="F86" s="53">
        <v>3</v>
      </c>
      <c r="G86" s="53">
        <v>409050</v>
      </c>
      <c r="H86" s="53" t="s">
        <v>747</v>
      </c>
      <c r="I86" s="54" t="s">
        <v>748</v>
      </c>
      <c r="J86" s="55">
        <v>2440</v>
      </c>
      <c r="K86" s="53">
        <v>12</v>
      </c>
      <c r="L86" s="56">
        <v>2440</v>
      </c>
      <c r="M86" s="57" t="s">
        <v>656</v>
      </c>
      <c r="N86" s="53" t="s">
        <v>651</v>
      </c>
      <c r="O86" s="53" t="s">
        <v>651</v>
      </c>
      <c r="P86" s="108">
        <v>0</v>
      </c>
      <c r="Q86" s="56">
        <v>0</v>
      </c>
      <c r="R86" s="56">
        <v>0</v>
      </c>
      <c r="S86" s="56">
        <v>49655.47</v>
      </c>
      <c r="T86" s="56">
        <v>2150.7044522703527</v>
      </c>
      <c r="U86" s="56">
        <v>0</v>
      </c>
      <c r="V86" s="56">
        <v>56000</v>
      </c>
      <c r="W86" s="56">
        <v>0</v>
      </c>
      <c r="X86" s="56">
        <f t="shared" si="6"/>
        <v>56000</v>
      </c>
      <c r="Y86" s="56">
        <f t="shared" si="7"/>
        <v>107806.17445227035</v>
      </c>
      <c r="Z86" s="56">
        <v>0</v>
      </c>
      <c r="AA86" s="56">
        <v>0</v>
      </c>
      <c r="AB86" s="56">
        <v>0</v>
      </c>
      <c r="AC86" s="56">
        <f t="shared" si="8"/>
        <v>0</v>
      </c>
      <c r="AD86" s="58">
        <v>774.01767369060974</v>
      </c>
      <c r="AE86" s="58">
        <v>1689.4079296261675</v>
      </c>
      <c r="AF86" s="58">
        <f t="shared" si="9"/>
        <v>2463.4256033167771</v>
      </c>
      <c r="AG86" s="58">
        <f t="shared" si="10"/>
        <v>110269.60005558713</v>
      </c>
      <c r="AH86" s="58">
        <v>0</v>
      </c>
      <c r="AI86" s="58">
        <v>338.89100558659493</v>
      </c>
      <c r="AJ86" s="58">
        <f t="shared" si="11"/>
        <v>110608.49106117373</v>
      </c>
    </row>
    <row r="87" spans="1:36" ht="30" x14ac:dyDescent="0.25">
      <c r="A87" s="53">
        <v>86</v>
      </c>
      <c r="B87" s="53" t="s">
        <v>749</v>
      </c>
      <c r="C87" s="53">
        <v>152</v>
      </c>
      <c r="D87" s="54" t="s">
        <v>764</v>
      </c>
      <c r="E87" s="53" t="s">
        <v>720</v>
      </c>
      <c r="F87" s="53">
        <v>1</v>
      </c>
      <c r="G87" s="53">
        <v>902570</v>
      </c>
      <c r="H87" s="53" t="s">
        <v>731</v>
      </c>
      <c r="I87" s="54" t="s">
        <v>750</v>
      </c>
      <c r="J87" s="55">
        <v>12508</v>
      </c>
      <c r="K87" s="53">
        <v>12</v>
      </c>
      <c r="L87" s="56">
        <v>12508</v>
      </c>
      <c r="M87" s="57" t="s">
        <v>650</v>
      </c>
      <c r="N87" s="53" t="s">
        <v>652</v>
      </c>
      <c r="O87" s="53" t="s">
        <v>651</v>
      </c>
      <c r="P87" s="108">
        <v>119502.2910982039</v>
      </c>
      <c r="Q87" s="56">
        <v>0</v>
      </c>
      <c r="R87" s="56">
        <v>2092.6186174128356</v>
      </c>
      <c r="S87" s="56">
        <v>0</v>
      </c>
      <c r="T87" s="56">
        <v>0</v>
      </c>
      <c r="U87" s="56">
        <v>0</v>
      </c>
      <c r="V87" s="56">
        <v>0</v>
      </c>
      <c r="W87" s="56">
        <v>0</v>
      </c>
      <c r="X87" s="56">
        <f t="shared" si="6"/>
        <v>0</v>
      </c>
      <c r="Y87" s="56">
        <f t="shared" si="7"/>
        <v>121594.90971561674</v>
      </c>
      <c r="Z87" s="56">
        <v>0</v>
      </c>
      <c r="AA87" s="56">
        <v>0</v>
      </c>
      <c r="AB87" s="56">
        <v>0</v>
      </c>
      <c r="AC87" s="56">
        <f t="shared" si="8"/>
        <v>0</v>
      </c>
      <c r="AD87" s="58">
        <v>3967.7922387385852</v>
      </c>
      <c r="AE87" s="58">
        <v>-125562.70195435533</v>
      </c>
      <c r="AF87" s="58">
        <f t="shared" si="9"/>
        <v>-121594.90971561674</v>
      </c>
      <c r="AG87" s="58">
        <f t="shared" si="10"/>
        <v>0</v>
      </c>
      <c r="AH87" s="58">
        <v>0</v>
      </c>
      <c r="AI87" s="58">
        <v>0</v>
      </c>
      <c r="AJ87" s="58">
        <f t="shared" si="11"/>
        <v>0</v>
      </c>
    </row>
    <row r="88" spans="1:36" ht="30" x14ac:dyDescent="0.25">
      <c r="A88" s="53">
        <v>87</v>
      </c>
      <c r="B88" s="53" t="s">
        <v>749</v>
      </c>
      <c r="C88" s="53">
        <v>152</v>
      </c>
      <c r="D88" s="54" t="s">
        <v>764</v>
      </c>
      <c r="E88" s="53" t="s">
        <v>720</v>
      </c>
      <c r="F88" s="53">
        <v>2</v>
      </c>
      <c r="G88" s="53">
        <v>902570</v>
      </c>
      <c r="H88" s="53" t="s">
        <v>765</v>
      </c>
      <c r="I88" s="54" t="s">
        <v>750</v>
      </c>
      <c r="J88" s="55">
        <v>2435</v>
      </c>
      <c r="K88" s="53">
        <v>12</v>
      </c>
      <c r="L88" s="56">
        <v>2435</v>
      </c>
      <c r="M88" s="57" t="s">
        <v>650</v>
      </c>
      <c r="N88" s="53" t="s">
        <v>652</v>
      </c>
      <c r="O88" s="53" t="s">
        <v>651</v>
      </c>
      <c r="P88" s="108">
        <v>23264.157245293132</v>
      </c>
      <c r="Q88" s="56">
        <v>0</v>
      </c>
      <c r="R88" s="56">
        <v>407.38138258716458</v>
      </c>
      <c r="S88" s="56">
        <v>0</v>
      </c>
      <c r="T88" s="56">
        <v>0</v>
      </c>
      <c r="U88" s="56">
        <v>0</v>
      </c>
      <c r="V88" s="56">
        <v>0</v>
      </c>
      <c r="W88" s="56">
        <v>0</v>
      </c>
      <c r="X88" s="56">
        <f t="shared" si="6"/>
        <v>0</v>
      </c>
      <c r="Y88" s="56">
        <f t="shared" si="7"/>
        <v>23671.538627880298</v>
      </c>
      <c r="Z88" s="56">
        <v>0</v>
      </c>
      <c r="AA88" s="56">
        <v>0</v>
      </c>
      <c r="AB88" s="56">
        <v>0</v>
      </c>
      <c r="AC88" s="56">
        <f t="shared" si="8"/>
        <v>0</v>
      </c>
      <c r="AD88" s="58">
        <v>772.43157190026034</v>
      </c>
      <c r="AE88" s="58">
        <v>-24443.970199780561</v>
      </c>
      <c r="AF88" s="58">
        <f t="shared" si="9"/>
        <v>-23671.538627880302</v>
      </c>
      <c r="AG88" s="58">
        <f t="shared" si="10"/>
        <v>0</v>
      </c>
      <c r="AH88" s="58">
        <v>0</v>
      </c>
      <c r="AI88" s="58">
        <v>0</v>
      </c>
      <c r="AJ88" s="58">
        <f t="shared" si="11"/>
        <v>0</v>
      </c>
    </row>
    <row r="89" spans="1:36" ht="30" x14ac:dyDescent="0.25">
      <c r="A89" s="53">
        <v>88</v>
      </c>
      <c r="B89" s="53" t="s">
        <v>749</v>
      </c>
      <c r="C89" s="53">
        <v>156</v>
      </c>
      <c r="D89" s="54" t="s">
        <v>766</v>
      </c>
      <c r="E89" s="53" t="s">
        <v>720</v>
      </c>
      <c r="F89" s="53">
        <v>1</v>
      </c>
      <c r="G89" s="53">
        <v>902570</v>
      </c>
      <c r="H89" s="53" t="s">
        <v>765</v>
      </c>
      <c r="I89" s="54" t="s">
        <v>750</v>
      </c>
      <c r="J89" s="55">
        <v>4285</v>
      </c>
      <c r="K89" s="53">
        <v>12</v>
      </c>
      <c r="L89" s="56">
        <v>4285</v>
      </c>
      <c r="M89" s="57" t="s">
        <v>650</v>
      </c>
      <c r="N89" s="53" t="s">
        <v>652</v>
      </c>
      <c r="O89" s="53" t="s">
        <v>651</v>
      </c>
      <c r="P89" s="108">
        <v>40939.184310505574</v>
      </c>
      <c r="Q89" s="56">
        <v>0</v>
      </c>
      <c r="R89" s="56">
        <v>0</v>
      </c>
      <c r="S89" s="56">
        <v>0</v>
      </c>
      <c r="T89" s="56">
        <v>0</v>
      </c>
      <c r="U89" s="56">
        <v>0</v>
      </c>
      <c r="V89" s="56">
        <v>0</v>
      </c>
      <c r="W89" s="56">
        <v>0</v>
      </c>
      <c r="X89" s="56">
        <f t="shared" si="6"/>
        <v>0</v>
      </c>
      <c r="Y89" s="56">
        <f t="shared" si="7"/>
        <v>40939.184310505574</v>
      </c>
      <c r="Z89" s="56">
        <v>0</v>
      </c>
      <c r="AA89" s="56">
        <v>0</v>
      </c>
      <c r="AB89" s="56">
        <v>0</v>
      </c>
      <c r="AC89" s="56">
        <f t="shared" si="8"/>
        <v>0</v>
      </c>
      <c r="AD89" s="58">
        <v>1359.289234329616</v>
      </c>
      <c r="AE89" s="58">
        <v>-42298.473544835193</v>
      </c>
      <c r="AF89" s="58">
        <f t="shared" si="9"/>
        <v>-40939.184310505574</v>
      </c>
      <c r="AG89" s="58">
        <f t="shared" si="10"/>
        <v>0</v>
      </c>
      <c r="AH89" s="58">
        <v>0</v>
      </c>
      <c r="AI89" s="58">
        <v>0</v>
      </c>
      <c r="AJ89" s="58">
        <f t="shared" si="11"/>
        <v>0</v>
      </c>
    </row>
    <row r="90" spans="1:36" ht="30" x14ac:dyDescent="0.25">
      <c r="A90" s="53">
        <v>89</v>
      </c>
      <c r="B90" s="53" t="s">
        <v>767</v>
      </c>
      <c r="C90" s="53">
        <v>160</v>
      </c>
      <c r="D90" s="54" t="s">
        <v>768</v>
      </c>
      <c r="E90" s="53" t="s">
        <v>720</v>
      </c>
      <c r="F90" s="53">
        <v>1</v>
      </c>
      <c r="G90" s="53">
        <v>200641</v>
      </c>
      <c r="H90" s="53" t="s">
        <v>731</v>
      </c>
      <c r="I90" s="54" t="s">
        <v>769</v>
      </c>
      <c r="J90" s="55">
        <v>42</v>
      </c>
      <c r="K90" s="53">
        <v>9</v>
      </c>
      <c r="L90" s="56">
        <v>31.5</v>
      </c>
      <c r="M90" s="57" t="s">
        <v>657</v>
      </c>
      <c r="N90" s="53" t="s">
        <v>652</v>
      </c>
      <c r="O90" s="53" t="s">
        <v>653</v>
      </c>
      <c r="P90" s="108">
        <v>300.95316354280641</v>
      </c>
      <c r="Q90" s="56">
        <v>0</v>
      </c>
      <c r="R90" s="56">
        <v>60.098592555547619</v>
      </c>
      <c r="S90" s="56">
        <v>0</v>
      </c>
      <c r="T90" s="56">
        <v>27.765241904309882</v>
      </c>
      <c r="U90" s="56">
        <v>0</v>
      </c>
      <c r="V90" s="56">
        <v>0</v>
      </c>
      <c r="W90" s="56">
        <v>0</v>
      </c>
      <c r="X90" s="56">
        <f t="shared" si="6"/>
        <v>0</v>
      </c>
      <c r="Y90" s="56">
        <f t="shared" si="7"/>
        <v>388.81699800266392</v>
      </c>
      <c r="Z90" s="56">
        <v>159.07499999999999</v>
      </c>
      <c r="AA90" s="56">
        <v>0</v>
      </c>
      <c r="AB90" s="56">
        <v>0</v>
      </c>
      <c r="AC90" s="56">
        <f t="shared" si="8"/>
        <v>159.07499999999999</v>
      </c>
      <c r="AD90" s="58">
        <v>9.9924412792025432</v>
      </c>
      <c r="AE90" s="58">
        <v>21.809979419354207</v>
      </c>
      <c r="AF90" s="58">
        <f t="shared" si="9"/>
        <v>31.802420698556752</v>
      </c>
      <c r="AG90" s="58">
        <f t="shared" si="10"/>
        <v>579.69441870122068</v>
      </c>
      <c r="AH90" s="58">
        <v>-2400</v>
      </c>
      <c r="AI90" s="58">
        <v>1820.3055812987793</v>
      </c>
      <c r="AJ90" s="58">
        <f t="shared" si="11"/>
        <v>0</v>
      </c>
    </row>
    <row r="91" spans="1:36" ht="30" x14ac:dyDescent="0.25">
      <c r="A91" s="53">
        <v>90</v>
      </c>
      <c r="B91" s="53" t="s">
        <v>39</v>
      </c>
      <c r="C91" s="53">
        <v>160</v>
      </c>
      <c r="D91" s="54" t="s">
        <v>768</v>
      </c>
      <c r="E91" s="53" t="s">
        <v>720</v>
      </c>
      <c r="F91" s="53">
        <v>1</v>
      </c>
      <c r="G91" s="53">
        <v>409050</v>
      </c>
      <c r="H91" s="53" t="s">
        <v>747</v>
      </c>
      <c r="I91" s="54" t="s">
        <v>748</v>
      </c>
      <c r="J91" s="55">
        <v>9543</v>
      </c>
      <c r="K91" s="53">
        <v>9</v>
      </c>
      <c r="L91" s="56">
        <v>7157.25</v>
      </c>
      <c r="M91" s="57" t="s">
        <v>650</v>
      </c>
      <c r="N91" s="53" t="s">
        <v>652</v>
      </c>
      <c r="O91" s="53" t="s">
        <v>653</v>
      </c>
      <c r="P91" s="108">
        <v>68380.858087833374</v>
      </c>
      <c r="Q91" s="56">
        <v>0</v>
      </c>
      <c r="R91" s="56">
        <v>13655.25877994264</v>
      </c>
      <c r="S91" s="56">
        <v>0</v>
      </c>
      <c r="T91" s="56">
        <v>0</v>
      </c>
      <c r="U91" s="56">
        <v>3728.5435207293249</v>
      </c>
      <c r="V91" s="56">
        <v>11185.630562187975</v>
      </c>
      <c r="W91" s="56">
        <v>0</v>
      </c>
      <c r="X91" s="56">
        <f t="shared" si="6"/>
        <v>14914.1740829173</v>
      </c>
      <c r="Y91" s="56">
        <f t="shared" si="7"/>
        <v>96950.290950693307</v>
      </c>
      <c r="Z91" s="56">
        <v>36144.112499999996</v>
      </c>
      <c r="AA91" s="56">
        <v>0</v>
      </c>
      <c r="AB91" s="56">
        <v>0</v>
      </c>
      <c r="AC91" s="56">
        <f t="shared" si="8"/>
        <v>36144.112499999996</v>
      </c>
      <c r="AD91" s="58">
        <v>2270.4254077959495</v>
      </c>
      <c r="AE91" s="58">
        <v>4955.5388952118383</v>
      </c>
      <c r="AF91" s="58">
        <f t="shared" si="9"/>
        <v>7225.9643030077877</v>
      </c>
      <c r="AG91" s="58">
        <f t="shared" si="10"/>
        <v>140320.36775370108</v>
      </c>
      <c r="AH91" s="58">
        <v>0</v>
      </c>
      <c r="AI91" s="58">
        <v>994.06870890764606</v>
      </c>
      <c r="AJ91" s="58">
        <f t="shared" si="11"/>
        <v>141314.43646260872</v>
      </c>
    </row>
    <row r="92" spans="1:36" ht="30" x14ac:dyDescent="0.25">
      <c r="A92" s="53">
        <v>91</v>
      </c>
      <c r="B92" s="53" t="s">
        <v>39</v>
      </c>
      <c r="C92" s="53">
        <v>160</v>
      </c>
      <c r="D92" s="54" t="s">
        <v>768</v>
      </c>
      <c r="E92" s="53" t="s">
        <v>720</v>
      </c>
      <c r="F92" s="53">
        <v>2</v>
      </c>
      <c r="G92" s="53">
        <v>409050</v>
      </c>
      <c r="H92" s="53" t="s">
        <v>747</v>
      </c>
      <c r="I92" s="54" t="s">
        <v>748</v>
      </c>
      <c r="J92" s="55">
        <v>4356</v>
      </c>
      <c r="K92" s="53">
        <v>9</v>
      </c>
      <c r="L92" s="56">
        <v>3267</v>
      </c>
      <c r="M92" s="57" t="s">
        <v>650</v>
      </c>
      <c r="N92" s="53" t="s">
        <v>652</v>
      </c>
      <c r="O92" s="53" t="s">
        <v>653</v>
      </c>
      <c r="P92" s="108">
        <v>31213.14239029678</v>
      </c>
      <c r="Q92" s="56">
        <v>0</v>
      </c>
      <c r="R92" s="56">
        <v>6233.0825993325097</v>
      </c>
      <c r="S92" s="56">
        <v>0</v>
      </c>
      <c r="T92" s="56">
        <v>0</v>
      </c>
      <c r="U92" s="56">
        <v>1701.9318428478402</v>
      </c>
      <c r="V92" s="56">
        <v>5105.795528543521</v>
      </c>
      <c r="W92" s="56">
        <v>0</v>
      </c>
      <c r="X92" s="56">
        <f t="shared" si="6"/>
        <v>6807.727371391361</v>
      </c>
      <c r="Y92" s="56">
        <f t="shared" si="7"/>
        <v>44253.952361020652</v>
      </c>
      <c r="Z92" s="56">
        <v>16498.349999999999</v>
      </c>
      <c r="AA92" s="56">
        <v>0</v>
      </c>
      <c r="AB92" s="56">
        <v>0</v>
      </c>
      <c r="AC92" s="56">
        <f t="shared" si="8"/>
        <v>16498.349999999999</v>
      </c>
      <c r="AD92" s="58">
        <v>1036.3589098144353</v>
      </c>
      <c r="AE92" s="58">
        <v>2262.0064369215938</v>
      </c>
      <c r="AF92" s="58">
        <f t="shared" si="9"/>
        <v>3298.3653467360291</v>
      </c>
      <c r="AG92" s="58">
        <f t="shared" si="10"/>
        <v>64050.667707756678</v>
      </c>
      <c r="AH92" s="58">
        <v>0</v>
      </c>
      <c r="AI92" s="58">
        <v>453.75283411942854</v>
      </c>
      <c r="AJ92" s="58">
        <f t="shared" si="11"/>
        <v>64504.420541876105</v>
      </c>
    </row>
    <row r="93" spans="1:36" ht="30" x14ac:dyDescent="0.25">
      <c r="A93" s="53">
        <v>92</v>
      </c>
      <c r="B93" s="53" t="s">
        <v>39</v>
      </c>
      <c r="C93" s="53">
        <v>160</v>
      </c>
      <c r="D93" s="54" t="s">
        <v>768</v>
      </c>
      <c r="E93" s="53" t="s">
        <v>755</v>
      </c>
      <c r="F93" s="53">
        <v>3</v>
      </c>
      <c r="G93" s="53">
        <v>409050</v>
      </c>
      <c r="H93" s="53" t="s">
        <v>747</v>
      </c>
      <c r="I93" s="54" t="s">
        <v>748</v>
      </c>
      <c r="J93" s="55">
        <v>997</v>
      </c>
      <c r="K93" s="53">
        <v>9</v>
      </c>
      <c r="L93" s="56">
        <v>747.75</v>
      </c>
      <c r="M93" s="57" t="s">
        <v>650</v>
      </c>
      <c r="N93" s="53" t="s">
        <v>652</v>
      </c>
      <c r="O93" s="53" t="s">
        <v>653</v>
      </c>
      <c r="P93" s="108">
        <v>9911.1183598724128</v>
      </c>
      <c r="Q93" s="56">
        <v>0</v>
      </c>
      <c r="R93" s="56">
        <v>1426.6261137590709</v>
      </c>
      <c r="S93" s="56">
        <v>0</v>
      </c>
      <c r="T93" s="56">
        <v>0</v>
      </c>
      <c r="U93" s="56">
        <v>389.53766008248317</v>
      </c>
      <c r="V93" s="56">
        <v>1168.6129802474495</v>
      </c>
      <c r="W93" s="56">
        <v>0</v>
      </c>
      <c r="X93" s="56">
        <f t="shared" si="6"/>
        <v>1558.1506403299327</v>
      </c>
      <c r="Y93" s="56">
        <f t="shared" si="7"/>
        <v>12895.895113961415</v>
      </c>
      <c r="Z93" s="56">
        <v>3776.1374999999998</v>
      </c>
      <c r="AA93" s="56">
        <v>0</v>
      </c>
      <c r="AB93" s="56">
        <v>0</v>
      </c>
      <c r="AC93" s="56">
        <f t="shared" si="8"/>
        <v>3776.1374999999998</v>
      </c>
      <c r="AD93" s="58">
        <v>237.20152274678421</v>
      </c>
      <c r="AE93" s="58">
        <v>517.72736859752729</v>
      </c>
      <c r="AF93" s="58">
        <f t="shared" si="9"/>
        <v>754.92889134431152</v>
      </c>
      <c r="AG93" s="58">
        <f t="shared" si="10"/>
        <v>17426.961505305728</v>
      </c>
      <c r="AH93" s="58">
        <v>0</v>
      </c>
      <c r="AI93" s="58">
        <v>103.85481533908866</v>
      </c>
      <c r="AJ93" s="58">
        <f t="shared" si="11"/>
        <v>17530.816320644815</v>
      </c>
    </row>
    <row r="94" spans="1:36" ht="30" x14ac:dyDescent="0.25">
      <c r="A94" s="53">
        <v>93</v>
      </c>
      <c r="B94" s="53" t="s">
        <v>39</v>
      </c>
      <c r="C94" s="53">
        <v>160</v>
      </c>
      <c r="D94" s="54" t="s">
        <v>768</v>
      </c>
      <c r="E94" s="53" t="s">
        <v>720</v>
      </c>
      <c r="F94" s="53">
        <v>3</v>
      </c>
      <c r="G94" s="53">
        <v>409050</v>
      </c>
      <c r="H94" s="53" t="s">
        <v>747</v>
      </c>
      <c r="I94" s="54" t="s">
        <v>748</v>
      </c>
      <c r="J94" s="55">
        <v>9188</v>
      </c>
      <c r="K94" s="53">
        <v>9</v>
      </c>
      <c r="L94" s="56">
        <v>6891</v>
      </c>
      <c r="M94" s="57" t="s">
        <v>650</v>
      </c>
      <c r="N94" s="53" t="s">
        <v>652</v>
      </c>
      <c r="O94" s="53" t="s">
        <v>653</v>
      </c>
      <c r="P94" s="108">
        <v>65837.087300745363</v>
      </c>
      <c r="Q94" s="56">
        <v>0</v>
      </c>
      <c r="R94" s="56">
        <v>13147.282580961226</v>
      </c>
      <c r="S94" s="56">
        <v>0</v>
      </c>
      <c r="T94" s="56">
        <v>0</v>
      </c>
      <c r="U94" s="56">
        <v>3589.8415454742781</v>
      </c>
      <c r="V94" s="56">
        <v>10769.524636422835</v>
      </c>
      <c r="W94" s="56">
        <v>0</v>
      </c>
      <c r="X94" s="56">
        <f t="shared" si="6"/>
        <v>14359.366181897112</v>
      </c>
      <c r="Y94" s="56">
        <f t="shared" si="7"/>
        <v>93343.736063603705</v>
      </c>
      <c r="Z94" s="56">
        <v>34799.549999999996</v>
      </c>
      <c r="AA94" s="56">
        <v>0</v>
      </c>
      <c r="AB94" s="56">
        <v>0</v>
      </c>
      <c r="AC94" s="56">
        <f t="shared" si="8"/>
        <v>34799.549999999996</v>
      </c>
      <c r="AD94" s="58">
        <v>2185.9654874598327</v>
      </c>
      <c r="AE94" s="58">
        <v>4771.1926405958675</v>
      </c>
      <c r="AF94" s="58">
        <f t="shared" si="9"/>
        <v>6957.1581280557002</v>
      </c>
      <c r="AG94" s="58">
        <f t="shared" si="10"/>
        <v>135100.44419165939</v>
      </c>
      <c r="AH94" s="58">
        <v>0</v>
      </c>
      <c r="AI94" s="58">
        <v>957.08931126935477</v>
      </c>
      <c r="AJ94" s="58">
        <f t="shared" si="11"/>
        <v>136057.53350292874</v>
      </c>
    </row>
    <row r="95" spans="1:36" ht="30" x14ac:dyDescent="0.25">
      <c r="A95" s="53">
        <v>94</v>
      </c>
      <c r="B95" s="53" t="s">
        <v>39</v>
      </c>
      <c r="C95" s="53">
        <v>160</v>
      </c>
      <c r="D95" s="54" t="s">
        <v>768</v>
      </c>
      <c r="E95" s="53" t="s">
        <v>755</v>
      </c>
      <c r="F95" s="53">
        <v>4</v>
      </c>
      <c r="G95" s="53">
        <v>409050</v>
      </c>
      <c r="H95" s="53" t="s">
        <v>747</v>
      </c>
      <c r="I95" s="54" t="s">
        <v>748</v>
      </c>
      <c r="J95" s="55">
        <v>1200</v>
      </c>
      <c r="K95" s="53">
        <v>9</v>
      </c>
      <c r="L95" s="56">
        <v>900</v>
      </c>
      <c r="M95" s="57" t="s">
        <v>650</v>
      </c>
      <c r="N95" s="53" t="s">
        <v>652</v>
      </c>
      <c r="O95" s="53" t="s">
        <v>653</v>
      </c>
      <c r="P95" s="108">
        <v>11929.129420107218</v>
      </c>
      <c r="Q95" s="56">
        <v>0</v>
      </c>
      <c r="R95" s="56">
        <v>1717.1026444442177</v>
      </c>
      <c r="S95" s="56">
        <v>0</v>
      </c>
      <c r="T95" s="56">
        <v>0</v>
      </c>
      <c r="U95" s="56">
        <v>468.85174734100281</v>
      </c>
      <c r="V95" s="56">
        <v>1406.5552420230085</v>
      </c>
      <c r="W95" s="56">
        <v>0</v>
      </c>
      <c r="X95" s="56">
        <f t="shared" si="6"/>
        <v>1875.4069893640112</v>
      </c>
      <c r="Y95" s="56">
        <f t="shared" si="7"/>
        <v>15521.639053915447</v>
      </c>
      <c r="Z95" s="56">
        <v>4545</v>
      </c>
      <c r="AA95" s="56">
        <v>0</v>
      </c>
      <c r="AB95" s="56">
        <v>0</v>
      </c>
      <c r="AC95" s="56">
        <f t="shared" si="8"/>
        <v>4545</v>
      </c>
      <c r="AD95" s="58">
        <v>285.49832226292983</v>
      </c>
      <c r="AE95" s="58">
        <v>623.14226912440597</v>
      </c>
      <c r="AF95" s="58">
        <f t="shared" si="9"/>
        <v>908.6405913873358</v>
      </c>
      <c r="AG95" s="58">
        <f t="shared" si="10"/>
        <v>20975.27964530278</v>
      </c>
      <c r="AH95" s="58">
        <v>0</v>
      </c>
      <c r="AI95" s="58">
        <v>125.00078074915386</v>
      </c>
      <c r="AJ95" s="58">
        <f t="shared" si="11"/>
        <v>21100.280426051933</v>
      </c>
    </row>
    <row r="96" spans="1:36" ht="30" x14ac:dyDescent="0.25">
      <c r="A96" s="53">
        <v>95</v>
      </c>
      <c r="B96" s="53" t="s">
        <v>39</v>
      </c>
      <c r="C96" s="53">
        <v>160</v>
      </c>
      <c r="D96" s="54" t="s">
        <v>768</v>
      </c>
      <c r="E96" s="53" t="s">
        <v>720</v>
      </c>
      <c r="F96" s="53">
        <v>4</v>
      </c>
      <c r="G96" s="53">
        <v>409050</v>
      </c>
      <c r="H96" s="53" t="s">
        <v>747</v>
      </c>
      <c r="I96" s="54" t="s">
        <v>748</v>
      </c>
      <c r="J96" s="55">
        <v>7481</v>
      </c>
      <c r="K96" s="53">
        <v>9</v>
      </c>
      <c r="L96" s="56">
        <v>5610.75</v>
      </c>
      <c r="M96" s="57" t="s">
        <v>650</v>
      </c>
      <c r="N96" s="53" t="s">
        <v>652</v>
      </c>
      <c r="O96" s="53" t="s">
        <v>653</v>
      </c>
      <c r="P96" s="108">
        <v>53605.490868184163</v>
      </c>
      <c r="Q96" s="56">
        <v>0</v>
      </c>
      <c r="R96" s="56">
        <v>10704.704069239328</v>
      </c>
      <c r="S96" s="56">
        <v>0</v>
      </c>
      <c r="T96" s="56">
        <v>0</v>
      </c>
      <c r="U96" s="56">
        <v>2922.8999348817015</v>
      </c>
      <c r="V96" s="56">
        <v>8768.6998046451045</v>
      </c>
      <c r="W96" s="56">
        <v>0</v>
      </c>
      <c r="X96" s="56">
        <f t="shared" si="6"/>
        <v>11691.599739526806</v>
      </c>
      <c r="Y96" s="56">
        <f t="shared" si="7"/>
        <v>76001.794676950289</v>
      </c>
      <c r="Z96" s="56">
        <v>28334.287499999999</v>
      </c>
      <c r="AA96" s="56">
        <v>0</v>
      </c>
      <c r="AB96" s="56">
        <v>0</v>
      </c>
      <c r="AC96" s="56">
        <f t="shared" si="8"/>
        <v>28334.287499999999</v>
      </c>
      <c r="AD96" s="58">
        <v>1779.8441240408151</v>
      </c>
      <c r="AE96" s="58">
        <v>3884.7727627664012</v>
      </c>
      <c r="AF96" s="58">
        <f t="shared" si="9"/>
        <v>5664.6168868072164</v>
      </c>
      <c r="AG96" s="58">
        <f t="shared" si="10"/>
        <v>110000.69906375751</v>
      </c>
      <c r="AH96" s="58">
        <v>0</v>
      </c>
      <c r="AI96" s="58">
        <v>779.27570065368343</v>
      </c>
      <c r="AJ96" s="58">
        <f t="shared" si="11"/>
        <v>110779.97476441119</v>
      </c>
    </row>
    <row r="97" spans="1:36" ht="30" x14ac:dyDescent="0.25">
      <c r="A97" s="53">
        <v>96</v>
      </c>
      <c r="B97" s="53" t="s">
        <v>39</v>
      </c>
      <c r="C97" s="53">
        <v>160</v>
      </c>
      <c r="D97" s="54" t="s">
        <v>768</v>
      </c>
      <c r="E97" s="53" t="s">
        <v>755</v>
      </c>
      <c r="F97" s="53">
        <v>5</v>
      </c>
      <c r="G97" s="53">
        <v>409050</v>
      </c>
      <c r="H97" s="53" t="s">
        <v>747</v>
      </c>
      <c r="I97" s="54" t="s">
        <v>748</v>
      </c>
      <c r="J97" s="55">
        <v>2778</v>
      </c>
      <c r="K97" s="53">
        <v>9</v>
      </c>
      <c r="L97" s="56">
        <v>2083.5</v>
      </c>
      <c r="M97" s="57" t="s">
        <v>650</v>
      </c>
      <c r="N97" s="53" t="s">
        <v>652</v>
      </c>
      <c r="O97" s="53" t="s">
        <v>653</v>
      </c>
      <c r="P97" s="108">
        <v>27615.934607548206</v>
      </c>
      <c r="Q97" s="56">
        <v>0</v>
      </c>
      <c r="R97" s="56">
        <v>3975.0926218883637</v>
      </c>
      <c r="S97" s="56">
        <v>0</v>
      </c>
      <c r="T97" s="56">
        <v>0</v>
      </c>
      <c r="U97" s="56">
        <v>1085.3917950944215</v>
      </c>
      <c r="V97" s="56">
        <v>3256.1753852832644</v>
      </c>
      <c r="W97" s="56">
        <v>0</v>
      </c>
      <c r="X97" s="56">
        <f t="shared" si="6"/>
        <v>4341.5671803776859</v>
      </c>
      <c r="Y97" s="56">
        <f t="shared" si="7"/>
        <v>35932.594409814257</v>
      </c>
      <c r="Z97" s="56">
        <v>10521.674999999999</v>
      </c>
      <c r="AA97" s="56">
        <v>0</v>
      </c>
      <c r="AB97" s="56">
        <v>0</v>
      </c>
      <c r="AC97" s="56">
        <f t="shared" si="8"/>
        <v>10521.674999999999</v>
      </c>
      <c r="AD97" s="58">
        <v>660.92861603868255</v>
      </c>
      <c r="AE97" s="58">
        <v>1442.5743530229995</v>
      </c>
      <c r="AF97" s="58">
        <f t="shared" si="9"/>
        <v>2103.5029690616821</v>
      </c>
      <c r="AG97" s="58">
        <f t="shared" si="10"/>
        <v>48557.772378875932</v>
      </c>
      <c r="AH97" s="58">
        <v>0</v>
      </c>
      <c r="AI97" s="58">
        <v>289.37680743429121</v>
      </c>
      <c r="AJ97" s="58">
        <f t="shared" si="11"/>
        <v>48847.14918631022</v>
      </c>
    </row>
    <row r="98" spans="1:36" ht="30" x14ac:dyDescent="0.25">
      <c r="A98" s="53">
        <v>97</v>
      </c>
      <c r="B98" s="53" t="s">
        <v>39</v>
      </c>
      <c r="C98" s="53">
        <v>160</v>
      </c>
      <c r="D98" s="54" t="s">
        <v>768</v>
      </c>
      <c r="E98" s="53" t="s">
        <v>720</v>
      </c>
      <c r="F98" s="53">
        <v>5</v>
      </c>
      <c r="G98" s="53">
        <v>409050</v>
      </c>
      <c r="H98" s="53" t="s">
        <v>747</v>
      </c>
      <c r="I98" s="54" t="s">
        <v>748</v>
      </c>
      <c r="J98" s="55">
        <v>6653</v>
      </c>
      <c r="K98" s="53">
        <v>9</v>
      </c>
      <c r="L98" s="56">
        <v>4989.75</v>
      </c>
      <c r="M98" s="57" t="s">
        <v>650</v>
      </c>
      <c r="N98" s="53" t="s">
        <v>652</v>
      </c>
      <c r="O98" s="53" t="s">
        <v>653</v>
      </c>
      <c r="P98" s="108">
        <v>47672.414215483121</v>
      </c>
      <c r="Q98" s="56">
        <v>0</v>
      </c>
      <c r="R98" s="56">
        <v>9519.9032445728171</v>
      </c>
      <c r="S98" s="56">
        <v>0</v>
      </c>
      <c r="T98" s="56">
        <v>0</v>
      </c>
      <c r="U98" s="56">
        <v>2599.3922292164098</v>
      </c>
      <c r="V98" s="56">
        <v>7798.1766876492293</v>
      </c>
      <c r="W98" s="56">
        <v>0</v>
      </c>
      <c r="X98" s="56">
        <f t="shared" si="6"/>
        <v>10397.568916865639</v>
      </c>
      <c r="Y98" s="56">
        <f t="shared" si="7"/>
        <v>67589.886376921582</v>
      </c>
      <c r="Z98" s="56">
        <v>25198.237499999999</v>
      </c>
      <c r="AA98" s="56">
        <v>0</v>
      </c>
      <c r="AB98" s="56">
        <v>0</v>
      </c>
      <c r="AC98" s="56">
        <f t="shared" si="8"/>
        <v>25198.237499999999</v>
      </c>
      <c r="AD98" s="58">
        <v>1582.8502816793937</v>
      </c>
      <c r="AE98" s="58">
        <v>3454.8045970705607</v>
      </c>
      <c r="AF98" s="58">
        <f t="shared" si="9"/>
        <v>5037.6548787499542</v>
      </c>
      <c r="AG98" s="58">
        <f t="shared" si="10"/>
        <v>97825.778755671534</v>
      </c>
      <c r="AH98" s="58">
        <v>0</v>
      </c>
      <c r="AI98" s="58">
        <v>693.02516193676729</v>
      </c>
      <c r="AJ98" s="58">
        <f t="shared" si="11"/>
        <v>98518.803917608297</v>
      </c>
    </row>
    <row r="99" spans="1:36" ht="30" x14ac:dyDescent="0.25">
      <c r="A99" s="53">
        <v>98</v>
      </c>
      <c r="B99" s="53" t="s">
        <v>39</v>
      </c>
      <c r="C99" s="53">
        <v>160</v>
      </c>
      <c r="D99" s="54" t="s">
        <v>768</v>
      </c>
      <c r="E99" s="53" t="s">
        <v>755</v>
      </c>
      <c r="F99" s="53">
        <v>6</v>
      </c>
      <c r="G99" s="53">
        <v>409050</v>
      </c>
      <c r="H99" s="53" t="s">
        <v>747</v>
      </c>
      <c r="I99" s="54" t="s">
        <v>748</v>
      </c>
      <c r="J99" s="55">
        <v>1815</v>
      </c>
      <c r="K99" s="53">
        <v>9</v>
      </c>
      <c r="L99" s="56">
        <v>1361.25</v>
      </c>
      <c r="M99" s="57" t="s">
        <v>650</v>
      </c>
      <c r="N99" s="53" t="s">
        <v>652</v>
      </c>
      <c r="O99" s="53" t="s">
        <v>653</v>
      </c>
      <c r="P99" s="108">
        <v>18042.808247912166</v>
      </c>
      <c r="Q99" s="56">
        <v>0</v>
      </c>
      <c r="R99" s="56">
        <v>2597.1177497218796</v>
      </c>
      <c r="S99" s="56">
        <v>0</v>
      </c>
      <c r="T99" s="56">
        <v>0</v>
      </c>
      <c r="U99" s="56">
        <v>709.13826785326671</v>
      </c>
      <c r="V99" s="56">
        <v>2127.4148035598005</v>
      </c>
      <c r="W99" s="56">
        <v>0</v>
      </c>
      <c r="X99" s="56">
        <f t="shared" si="6"/>
        <v>2836.5530714130673</v>
      </c>
      <c r="Y99" s="56">
        <f t="shared" si="7"/>
        <v>23476.479069047113</v>
      </c>
      <c r="Z99" s="56">
        <v>6874.3125</v>
      </c>
      <c r="AA99" s="56">
        <v>0</v>
      </c>
      <c r="AB99" s="56">
        <v>0</v>
      </c>
      <c r="AC99" s="56">
        <f t="shared" si="8"/>
        <v>6874.3125</v>
      </c>
      <c r="AD99" s="58">
        <v>431.81621242268136</v>
      </c>
      <c r="AE99" s="58">
        <v>942.50268205066413</v>
      </c>
      <c r="AF99" s="58">
        <f t="shared" si="9"/>
        <v>1374.3188944733456</v>
      </c>
      <c r="AG99" s="58">
        <f t="shared" si="10"/>
        <v>31725.110463520457</v>
      </c>
      <c r="AH99" s="58">
        <v>0</v>
      </c>
      <c r="AI99" s="58">
        <v>189.0636808830952</v>
      </c>
      <c r="AJ99" s="58">
        <f t="shared" si="11"/>
        <v>31914.174144403554</v>
      </c>
    </row>
    <row r="100" spans="1:36" ht="30" x14ac:dyDescent="0.25">
      <c r="A100" s="53">
        <v>99</v>
      </c>
      <c r="B100" s="53" t="s">
        <v>39</v>
      </c>
      <c r="C100" s="53">
        <v>160</v>
      </c>
      <c r="D100" s="54" t="s">
        <v>768</v>
      </c>
      <c r="E100" s="53" t="s">
        <v>720</v>
      </c>
      <c r="F100" s="53">
        <v>6</v>
      </c>
      <c r="G100" s="53">
        <v>409050</v>
      </c>
      <c r="H100" s="53" t="s">
        <v>747</v>
      </c>
      <c r="I100" s="54" t="s">
        <v>748</v>
      </c>
      <c r="J100" s="55">
        <v>8636</v>
      </c>
      <c r="K100" s="53">
        <v>9</v>
      </c>
      <c r="L100" s="56">
        <v>6477</v>
      </c>
      <c r="M100" s="57" t="s">
        <v>650</v>
      </c>
      <c r="N100" s="53" t="s">
        <v>652</v>
      </c>
      <c r="O100" s="53" t="s">
        <v>653</v>
      </c>
      <c r="P100" s="108">
        <v>61881.70286561134</v>
      </c>
      <c r="Q100" s="56">
        <v>0</v>
      </c>
      <c r="R100" s="56">
        <v>12357.415364516886</v>
      </c>
      <c r="S100" s="56">
        <v>0</v>
      </c>
      <c r="T100" s="56">
        <v>0</v>
      </c>
      <c r="U100" s="56">
        <v>3374.1697416974166</v>
      </c>
      <c r="V100" s="56">
        <v>10122.50922509225</v>
      </c>
      <c r="W100" s="56">
        <v>0</v>
      </c>
      <c r="X100" s="56">
        <f t="shared" si="6"/>
        <v>13496.678966789666</v>
      </c>
      <c r="Y100" s="56">
        <f t="shared" si="7"/>
        <v>87735.797196917891</v>
      </c>
      <c r="Z100" s="56">
        <v>32708.85</v>
      </c>
      <c r="AA100" s="56">
        <v>0</v>
      </c>
      <c r="AB100" s="56">
        <v>0</v>
      </c>
      <c r="AC100" s="56">
        <f t="shared" si="8"/>
        <v>32708.85</v>
      </c>
      <c r="AD100" s="58">
        <v>2054.6362592188848</v>
      </c>
      <c r="AE100" s="58">
        <v>4484.5471967986414</v>
      </c>
      <c r="AF100" s="58">
        <f t="shared" si="9"/>
        <v>6539.1834560175266</v>
      </c>
      <c r="AG100" s="58">
        <f t="shared" si="10"/>
        <v>126983.8306529354</v>
      </c>
      <c r="AH100" s="58">
        <v>0</v>
      </c>
      <c r="AI100" s="58">
        <v>899.58895212474397</v>
      </c>
      <c r="AJ100" s="58">
        <f t="shared" si="11"/>
        <v>127883.41960506015</v>
      </c>
    </row>
    <row r="101" spans="1:36" ht="30" x14ac:dyDescent="0.25">
      <c r="A101" s="53">
        <v>100</v>
      </c>
      <c r="B101" s="53" t="s">
        <v>39</v>
      </c>
      <c r="C101" s="53">
        <v>160</v>
      </c>
      <c r="D101" s="54" t="s">
        <v>768</v>
      </c>
      <c r="E101" s="53" t="s">
        <v>720</v>
      </c>
      <c r="F101" s="53">
        <v>7</v>
      </c>
      <c r="G101" s="53">
        <v>409050</v>
      </c>
      <c r="H101" s="53" t="s">
        <v>747</v>
      </c>
      <c r="I101" s="54" t="s">
        <v>748</v>
      </c>
      <c r="J101" s="55">
        <v>9529</v>
      </c>
      <c r="K101" s="53">
        <v>9</v>
      </c>
      <c r="L101" s="56">
        <v>7146.75</v>
      </c>
      <c r="M101" s="57" t="s">
        <v>650</v>
      </c>
      <c r="N101" s="53" t="s">
        <v>652</v>
      </c>
      <c r="O101" s="53" t="s">
        <v>653</v>
      </c>
      <c r="P101" s="108">
        <v>68280.540366652436</v>
      </c>
      <c r="Q101" s="56">
        <v>0</v>
      </c>
      <c r="R101" s="56">
        <v>13635.225915757457</v>
      </c>
      <c r="S101" s="56">
        <v>0</v>
      </c>
      <c r="T101" s="56">
        <v>0</v>
      </c>
      <c r="U101" s="56">
        <v>3723.0735836770132</v>
      </c>
      <c r="V101" s="56">
        <v>11169.22075103104</v>
      </c>
      <c r="W101" s="56">
        <v>0</v>
      </c>
      <c r="X101" s="56">
        <f t="shared" si="6"/>
        <v>14892.294334708053</v>
      </c>
      <c r="Y101" s="56">
        <f t="shared" si="7"/>
        <v>96808.060617117953</v>
      </c>
      <c r="Z101" s="56">
        <v>36091.087500000001</v>
      </c>
      <c r="AA101" s="56">
        <v>0</v>
      </c>
      <c r="AB101" s="56">
        <v>0</v>
      </c>
      <c r="AC101" s="56">
        <f t="shared" si="8"/>
        <v>36091.087500000001</v>
      </c>
      <c r="AD101" s="58">
        <v>2267.0945940362153</v>
      </c>
      <c r="AE101" s="58">
        <v>4948.2689020720536</v>
      </c>
      <c r="AF101" s="58">
        <f t="shared" si="9"/>
        <v>7215.3634961082689</v>
      </c>
      <c r="AG101" s="58">
        <f t="shared" si="10"/>
        <v>140114.51161322623</v>
      </c>
      <c r="AH101" s="58">
        <v>0</v>
      </c>
      <c r="AI101" s="58">
        <v>992.61036646557261</v>
      </c>
      <c r="AJ101" s="58">
        <f t="shared" si="11"/>
        <v>141107.12197969182</v>
      </c>
    </row>
    <row r="102" spans="1:36" ht="30" x14ac:dyDescent="0.25">
      <c r="A102" s="53">
        <v>101</v>
      </c>
      <c r="B102" s="53" t="s">
        <v>39</v>
      </c>
      <c r="C102" s="53">
        <v>160</v>
      </c>
      <c r="D102" s="54" t="s">
        <v>768</v>
      </c>
      <c r="E102" s="53" t="s">
        <v>720</v>
      </c>
      <c r="F102" s="53">
        <v>8</v>
      </c>
      <c r="G102" s="53">
        <v>409050</v>
      </c>
      <c r="H102" s="53" t="s">
        <v>747</v>
      </c>
      <c r="I102" s="54" t="s">
        <v>748</v>
      </c>
      <c r="J102" s="55">
        <v>10976</v>
      </c>
      <c r="K102" s="53">
        <v>9</v>
      </c>
      <c r="L102" s="56">
        <v>8232</v>
      </c>
      <c r="M102" s="57" t="s">
        <v>650</v>
      </c>
      <c r="N102" s="53" t="s">
        <v>652</v>
      </c>
      <c r="O102" s="53" t="s">
        <v>653</v>
      </c>
      <c r="P102" s="108">
        <v>78649.093405853419</v>
      </c>
      <c r="Q102" s="56">
        <v>0</v>
      </c>
      <c r="R102" s="56">
        <v>15705.765521183112</v>
      </c>
      <c r="S102" s="56">
        <v>0</v>
      </c>
      <c r="T102" s="56">
        <v>0</v>
      </c>
      <c r="U102" s="56">
        <v>4288.4306490123727</v>
      </c>
      <c r="V102" s="56">
        <v>12865.291947037118</v>
      </c>
      <c r="W102" s="56">
        <v>0</v>
      </c>
      <c r="X102" s="56">
        <f t="shared" si="6"/>
        <v>17153.722596049491</v>
      </c>
      <c r="Y102" s="56">
        <f t="shared" si="7"/>
        <v>111508.58152308603</v>
      </c>
      <c r="Z102" s="56">
        <v>41571.599999999999</v>
      </c>
      <c r="AA102" s="56">
        <v>0</v>
      </c>
      <c r="AB102" s="56">
        <v>0</v>
      </c>
      <c r="AC102" s="56">
        <f t="shared" si="8"/>
        <v>41571.599999999999</v>
      </c>
      <c r="AD102" s="58">
        <v>2611.3579876315976</v>
      </c>
      <c r="AE102" s="58">
        <v>5699.6746215912326</v>
      </c>
      <c r="AF102" s="58">
        <f t="shared" si="9"/>
        <v>8311.0326092228297</v>
      </c>
      <c r="AG102" s="58">
        <f t="shared" si="10"/>
        <v>161391.21413230887</v>
      </c>
      <c r="AH102" s="58">
        <v>0</v>
      </c>
      <c r="AI102" s="58">
        <v>1143.3404745855939</v>
      </c>
      <c r="AJ102" s="58">
        <f t="shared" si="11"/>
        <v>162534.55460689447</v>
      </c>
    </row>
    <row r="103" spans="1:36" ht="30" x14ac:dyDescent="0.25">
      <c r="A103" s="53">
        <v>102</v>
      </c>
      <c r="B103" s="53" t="s">
        <v>39</v>
      </c>
      <c r="C103" s="53">
        <v>160</v>
      </c>
      <c r="D103" s="54" t="s">
        <v>768</v>
      </c>
      <c r="E103" s="53" t="s">
        <v>720</v>
      </c>
      <c r="F103" s="53">
        <v>9</v>
      </c>
      <c r="G103" s="53">
        <v>409050</v>
      </c>
      <c r="H103" s="53" t="s">
        <v>747</v>
      </c>
      <c r="I103" s="54" t="s">
        <v>748</v>
      </c>
      <c r="J103" s="55">
        <v>10422</v>
      </c>
      <c r="K103" s="53">
        <v>9</v>
      </c>
      <c r="L103" s="56">
        <v>7816.5</v>
      </c>
      <c r="M103" s="57" t="s">
        <v>650</v>
      </c>
      <c r="N103" s="53" t="s">
        <v>652</v>
      </c>
      <c r="O103" s="53" t="s">
        <v>653</v>
      </c>
      <c r="P103" s="108">
        <v>74679.377867693533</v>
      </c>
      <c r="Q103" s="56">
        <v>0</v>
      </c>
      <c r="R103" s="56">
        <v>14913.03646699803</v>
      </c>
      <c r="S103" s="56">
        <v>0</v>
      </c>
      <c r="T103" s="56">
        <v>0</v>
      </c>
      <c r="U103" s="56">
        <v>4071.9774256566097</v>
      </c>
      <c r="V103" s="56">
        <v>12215.93227696983</v>
      </c>
      <c r="W103" s="56">
        <v>0</v>
      </c>
      <c r="X103" s="56">
        <f t="shared" si="6"/>
        <v>16287.909702626439</v>
      </c>
      <c r="Y103" s="56">
        <f t="shared" si="7"/>
        <v>105880.324037318</v>
      </c>
      <c r="Z103" s="56">
        <v>39473.324999999997</v>
      </c>
      <c r="AA103" s="56">
        <v>0</v>
      </c>
      <c r="AB103" s="56">
        <v>0</v>
      </c>
      <c r="AC103" s="56">
        <f t="shared" si="8"/>
        <v>39473.324999999997</v>
      </c>
      <c r="AD103" s="58">
        <v>2479.5529288535458</v>
      </c>
      <c r="AE103" s="58">
        <v>5411.9906073454658</v>
      </c>
      <c r="AF103" s="58">
        <f t="shared" si="9"/>
        <v>7891.5435361990112</v>
      </c>
      <c r="AG103" s="58">
        <f t="shared" si="10"/>
        <v>153245.19257351704</v>
      </c>
      <c r="AH103" s="58">
        <v>0</v>
      </c>
      <c r="AI103" s="58">
        <v>1085.6317808064014</v>
      </c>
      <c r="AJ103" s="58">
        <f t="shared" si="11"/>
        <v>154330.82435432344</v>
      </c>
    </row>
    <row r="104" spans="1:36" ht="30" x14ac:dyDescent="0.25">
      <c r="A104" s="53">
        <v>103</v>
      </c>
      <c r="B104" s="53" t="s">
        <v>39</v>
      </c>
      <c r="C104" s="53">
        <v>160</v>
      </c>
      <c r="D104" s="54" t="s">
        <v>768</v>
      </c>
      <c r="E104" s="53" t="s">
        <v>755</v>
      </c>
      <c r="F104" s="53">
        <v>10</v>
      </c>
      <c r="G104" s="53">
        <v>409050</v>
      </c>
      <c r="H104" s="53" t="s">
        <v>747</v>
      </c>
      <c r="I104" s="54" t="s">
        <v>748</v>
      </c>
      <c r="J104" s="55">
        <v>3766</v>
      </c>
      <c r="K104" s="53">
        <v>9</v>
      </c>
      <c r="L104" s="56">
        <v>2824.5</v>
      </c>
      <c r="M104" s="57" t="s">
        <v>650</v>
      </c>
      <c r="N104" s="53" t="s">
        <v>652</v>
      </c>
      <c r="O104" s="53" t="s">
        <v>653</v>
      </c>
      <c r="P104" s="108">
        <v>37437.584496769814</v>
      </c>
      <c r="Q104" s="56">
        <v>0</v>
      </c>
      <c r="R104" s="56">
        <v>5388.8404658141035</v>
      </c>
      <c r="S104" s="56">
        <v>0</v>
      </c>
      <c r="T104" s="56">
        <v>0</v>
      </c>
      <c r="U104" s="56">
        <v>1471.4130670718473</v>
      </c>
      <c r="V104" s="56">
        <v>4414.2392012155415</v>
      </c>
      <c r="W104" s="56">
        <v>0</v>
      </c>
      <c r="X104" s="56">
        <f t="shared" si="6"/>
        <v>5885.6522682873892</v>
      </c>
      <c r="Y104" s="56">
        <f t="shared" si="7"/>
        <v>48712.077230871306</v>
      </c>
      <c r="Z104" s="56">
        <v>14263.725</v>
      </c>
      <c r="AA104" s="56">
        <v>0</v>
      </c>
      <c r="AB104" s="56">
        <v>0</v>
      </c>
      <c r="AC104" s="56">
        <f t="shared" si="8"/>
        <v>14263.725</v>
      </c>
      <c r="AD104" s="58">
        <v>895.98890136849491</v>
      </c>
      <c r="AE104" s="58">
        <v>1955.6281546020939</v>
      </c>
      <c r="AF104" s="58">
        <f t="shared" si="9"/>
        <v>2851.6170559705888</v>
      </c>
      <c r="AG104" s="58">
        <f t="shared" si="10"/>
        <v>65827.41928684189</v>
      </c>
      <c r="AH104" s="58">
        <v>0</v>
      </c>
      <c r="AI104" s="58">
        <v>392.29411691776124</v>
      </c>
      <c r="AJ104" s="58">
        <f t="shared" si="11"/>
        <v>66219.713403759655</v>
      </c>
    </row>
    <row r="105" spans="1:36" ht="30" x14ac:dyDescent="0.25">
      <c r="A105" s="53">
        <v>104</v>
      </c>
      <c r="B105" s="53" t="s">
        <v>39</v>
      </c>
      <c r="C105" s="53">
        <v>160</v>
      </c>
      <c r="D105" s="54" t="s">
        <v>768</v>
      </c>
      <c r="E105" s="53" t="s">
        <v>720</v>
      </c>
      <c r="F105" s="53">
        <v>10</v>
      </c>
      <c r="G105" s="53">
        <v>409050</v>
      </c>
      <c r="H105" s="53" t="s">
        <v>747</v>
      </c>
      <c r="I105" s="54" t="s">
        <v>748</v>
      </c>
      <c r="J105" s="55">
        <v>2137</v>
      </c>
      <c r="K105" s="53">
        <v>9</v>
      </c>
      <c r="L105" s="56">
        <v>1602.75</v>
      </c>
      <c r="M105" s="57" t="s">
        <v>650</v>
      </c>
      <c r="N105" s="53" t="s">
        <v>652</v>
      </c>
      <c r="O105" s="53" t="s">
        <v>653</v>
      </c>
      <c r="P105" s="108">
        <v>15312.783583118508</v>
      </c>
      <c r="Q105" s="56">
        <v>0</v>
      </c>
      <c r="R105" s="56">
        <v>3057.8736259810776</v>
      </c>
      <c r="S105" s="56">
        <v>0</v>
      </c>
      <c r="T105" s="56">
        <v>0</v>
      </c>
      <c r="U105" s="56">
        <v>834.94682005643585</v>
      </c>
      <c r="V105" s="56">
        <v>2504.8404601693073</v>
      </c>
      <c r="W105" s="56">
        <v>0</v>
      </c>
      <c r="X105" s="56">
        <f t="shared" si="6"/>
        <v>3339.7872802257434</v>
      </c>
      <c r="Y105" s="56">
        <f t="shared" si="7"/>
        <v>21710.444489325328</v>
      </c>
      <c r="Z105" s="56">
        <v>8093.8874999999998</v>
      </c>
      <c r="AA105" s="56">
        <v>0</v>
      </c>
      <c r="AB105" s="56">
        <v>0</v>
      </c>
      <c r="AC105" s="56">
        <f t="shared" si="8"/>
        <v>8093.8874999999998</v>
      </c>
      <c r="AD105" s="58">
        <v>508.42492889656756</v>
      </c>
      <c r="AE105" s="58">
        <v>1109.712524265713</v>
      </c>
      <c r="AF105" s="58">
        <f t="shared" si="9"/>
        <v>1618.1374531622805</v>
      </c>
      <c r="AG105" s="58">
        <f t="shared" si="10"/>
        <v>31422.469442487607</v>
      </c>
      <c r="AH105" s="58">
        <v>0</v>
      </c>
      <c r="AI105" s="58">
        <v>222.60555705078485</v>
      </c>
      <c r="AJ105" s="58">
        <f t="shared" si="11"/>
        <v>31645.074999538392</v>
      </c>
    </row>
    <row r="106" spans="1:36" ht="30" x14ac:dyDescent="0.25">
      <c r="A106" s="53">
        <v>105</v>
      </c>
      <c r="B106" s="53" t="s">
        <v>39</v>
      </c>
      <c r="C106" s="53">
        <v>160</v>
      </c>
      <c r="D106" s="54" t="s">
        <v>768</v>
      </c>
      <c r="E106" s="53" t="s">
        <v>730</v>
      </c>
      <c r="F106" s="53">
        <v>10</v>
      </c>
      <c r="G106" s="53">
        <v>409050</v>
      </c>
      <c r="H106" s="53" t="s">
        <v>747</v>
      </c>
      <c r="I106" s="54" t="s">
        <v>748</v>
      </c>
      <c r="J106" s="55">
        <v>895</v>
      </c>
      <c r="K106" s="53">
        <v>9</v>
      </c>
      <c r="L106" s="56">
        <v>671.25</v>
      </c>
      <c r="M106" s="57" t="s">
        <v>650</v>
      </c>
      <c r="N106" s="53" t="s">
        <v>652</v>
      </c>
      <c r="O106" s="53" t="s">
        <v>653</v>
      </c>
      <c r="P106" s="108">
        <v>4290.5001224391544</v>
      </c>
      <c r="Q106" s="56">
        <v>0</v>
      </c>
      <c r="R106" s="56">
        <v>1280.6723889813122</v>
      </c>
      <c r="S106" s="56">
        <v>0</v>
      </c>
      <c r="T106" s="56">
        <v>0</v>
      </c>
      <c r="U106" s="56">
        <v>349.68526155849793</v>
      </c>
      <c r="V106" s="56">
        <v>1049.0557846754937</v>
      </c>
      <c r="W106" s="56">
        <v>0</v>
      </c>
      <c r="X106" s="56">
        <f t="shared" si="6"/>
        <v>1398.7410462339917</v>
      </c>
      <c r="Y106" s="56">
        <f t="shared" si="7"/>
        <v>6969.9135576544577</v>
      </c>
      <c r="Z106" s="56">
        <v>3389.8125</v>
      </c>
      <c r="AA106" s="56">
        <v>0</v>
      </c>
      <c r="AB106" s="56">
        <v>0</v>
      </c>
      <c r="AC106" s="56">
        <f t="shared" si="8"/>
        <v>3389.8125</v>
      </c>
      <c r="AD106" s="58">
        <v>212.93416535443518</v>
      </c>
      <c r="AE106" s="58">
        <v>464.76027572195278</v>
      </c>
      <c r="AF106" s="58">
        <f t="shared" si="9"/>
        <v>677.69444107638799</v>
      </c>
      <c r="AG106" s="58">
        <f t="shared" si="10"/>
        <v>11037.420498730846</v>
      </c>
      <c r="AH106" s="58">
        <v>0</v>
      </c>
      <c r="AI106" s="58">
        <v>93.229748975410587</v>
      </c>
      <c r="AJ106" s="58">
        <f t="shared" si="11"/>
        <v>11130.650247706257</v>
      </c>
    </row>
    <row r="107" spans="1:36" ht="30" x14ac:dyDescent="0.25">
      <c r="A107" s="53">
        <v>106</v>
      </c>
      <c r="B107" s="53" t="s">
        <v>39</v>
      </c>
      <c r="C107" s="53">
        <v>160</v>
      </c>
      <c r="D107" s="54" t="s">
        <v>768</v>
      </c>
      <c r="E107" s="53" t="s">
        <v>720</v>
      </c>
      <c r="F107" s="53" t="s">
        <v>733</v>
      </c>
      <c r="G107" s="53">
        <v>409050</v>
      </c>
      <c r="H107" s="53" t="s">
        <v>747</v>
      </c>
      <c r="I107" s="54" t="s">
        <v>748</v>
      </c>
      <c r="J107" s="55">
        <v>395</v>
      </c>
      <c r="K107" s="53">
        <v>9</v>
      </c>
      <c r="L107" s="56">
        <v>296.25</v>
      </c>
      <c r="M107" s="57" t="s">
        <v>650</v>
      </c>
      <c r="N107" s="53" t="s">
        <v>652</v>
      </c>
      <c r="O107" s="53" t="s">
        <v>653</v>
      </c>
      <c r="P107" s="108">
        <v>2830.392847604965</v>
      </c>
      <c r="Q107" s="56">
        <v>0</v>
      </c>
      <c r="R107" s="56">
        <v>565.21295379622154</v>
      </c>
      <c r="S107" s="56">
        <v>0</v>
      </c>
      <c r="T107" s="56">
        <v>0</v>
      </c>
      <c r="U107" s="56">
        <v>154.33036683308009</v>
      </c>
      <c r="V107" s="56">
        <v>462.99110049924025</v>
      </c>
      <c r="W107" s="56">
        <v>0</v>
      </c>
      <c r="X107" s="56">
        <f t="shared" si="6"/>
        <v>617.32146733232037</v>
      </c>
      <c r="Y107" s="56">
        <f t="shared" si="7"/>
        <v>4012.9272687335069</v>
      </c>
      <c r="Z107" s="56">
        <v>1496.0625</v>
      </c>
      <c r="AA107" s="56">
        <v>0</v>
      </c>
      <c r="AB107" s="56">
        <v>0</v>
      </c>
      <c r="AC107" s="56">
        <f t="shared" si="8"/>
        <v>1496.0625</v>
      </c>
      <c r="AD107" s="58">
        <v>93.976531078214407</v>
      </c>
      <c r="AE107" s="58">
        <v>205.11766358678366</v>
      </c>
      <c r="AF107" s="58">
        <f t="shared" si="9"/>
        <v>299.0941946649981</v>
      </c>
      <c r="AG107" s="58">
        <f t="shared" si="10"/>
        <v>5808.0839633985051</v>
      </c>
      <c r="AH107" s="58">
        <v>0</v>
      </c>
      <c r="AI107" s="58">
        <v>41.14609032992982</v>
      </c>
      <c r="AJ107" s="58">
        <f t="shared" si="11"/>
        <v>5849.2300537284345</v>
      </c>
    </row>
    <row r="108" spans="1:36" ht="30" x14ac:dyDescent="0.25">
      <c r="A108" s="53">
        <v>107</v>
      </c>
      <c r="B108" s="53" t="s">
        <v>749</v>
      </c>
      <c r="C108" s="53">
        <v>160</v>
      </c>
      <c r="D108" s="54" t="s">
        <v>768</v>
      </c>
      <c r="E108" s="53" t="s">
        <v>720</v>
      </c>
      <c r="F108" s="53" t="s">
        <v>733</v>
      </c>
      <c r="G108" s="53">
        <v>902570</v>
      </c>
      <c r="H108" s="53" t="s">
        <v>731</v>
      </c>
      <c r="I108" s="54" t="s">
        <v>750</v>
      </c>
      <c r="J108" s="55">
        <v>945</v>
      </c>
      <c r="K108" s="53">
        <v>9</v>
      </c>
      <c r="L108" s="56">
        <v>708.75</v>
      </c>
      <c r="M108" s="57" t="s">
        <v>650</v>
      </c>
      <c r="N108" s="53" t="s">
        <v>652</v>
      </c>
      <c r="O108" s="53" t="s">
        <v>653</v>
      </c>
      <c r="P108" s="108">
        <v>6771.4461797131444</v>
      </c>
      <c r="Q108" s="56">
        <v>0</v>
      </c>
      <c r="R108" s="56">
        <v>1352.2183324998214</v>
      </c>
      <c r="S108" s="56">
        <v>0</v>
      </c>
      <c r="T108" s="56">
        <v>0</v>
      </c>
      <c r="U108" s="56">
        <v>0</v>
      </c>
      <c r="V108" s="56">
        <v>0</v>
      </c>
      <c r="W108" s="56">
        <v>0</v>
      </c>
      <c r="X108" s="56">
        <f t="shared" si="6"/>
        <v>0</v>
      </c>
      <c r="Y108" s="56">
        <f t="shared" si="7"/>
        <v>8123.6645122129657</v>
      </c>
      <c r="Z108" s="56">
        <v>3579.1875</v>
      </c>
      <c r="AA108" s="56">
        <v>0</v>
      </c>
      <c r="AB108" s="56">
        <v>0</v>
      </c>
      <c r="AC108" s="56">
        <f t="shared" si="8"/>
        <v>3579.1875</v>
      </c>
      <c r="AD108" s="58">
        <v>224.82992878205724</v>
      </c>
      <c r="AE108" s="58">
        <v>-11927.681940995024</v>
      </c>
      <c r="AF108" s="58">
        <f t="shared" si="9"/>
        <v>-11702.852012212967</v>
      </c>
      <c r="AG108" s="58">
        <f t="shared" si="10"/>
        <v>0</v>
      </c>
      <c r="AH108" s="58">
        <v>0</v>
      </c>
      <c r="AI108" s="58">
        <v>0</v>
      </c>
      <c r="AJ108" s="58">
        <f t="shared" si="11"/>
        <v>0</v>
      </c>
    </row>
    <row r="109" spans="1:36" ht="30" x14ac:dyDescent="0.25">
      <c r="A109" s="53">
        <v>108</v>
      </c>
      <c r="B109" s="53" t="s">
        <v>39</v>
      </c>
      <c r="C109" s="53">
        <v>160</v>
      </c>
      <c r="D109" s="54" t="s">
        <v>768</v>
      </c>
      <c r="E109" s="53" t="s">
        <v>730</v>
      </c>
      <c r="F109" s="53" t="s">
        <v>733</v>
      </c>
      <c r="G109" s="53">
        <v>409050</v>
      </c>
      <c r="H109" s="53" t="s">
        <v>747</v>
      </c>
      <c r="I109" s="54" t="s">
        <v>748</v>
      </c>
      <c r="J109" s="55">
        <v>1373</v>
      </c>
      <c r="K109" s="53">
        <v>9</v>
      </c>
      <c r="L109" s="56">
        <v>1029.75</v>
      </c>
      <c r="M109" s="57" t="s">
        <v>650</v>
      </c>
      <c r="N109" s="53" t="s">
        <v>652</v>
      </c>
      <c r="O109" s="53" t="s">
        <v>653</v>
      </c>
      <c r="P109" s="108">
        <v>6581.9627576636412</v>
      </c>
      <c r="Q109" s="56">
        <v>0</v>
      </c>
      <c r="R109" s="56">
        <v>1964.651609018259</v>
      </c>
      <c r="S109" s="56">
        <v>0</v>
      </c>
      <c r="T109" s="56">
        <v>0</v>
      </c>
      <c r="U109" s="56">
        <v>536.44454091599744</v>
      </c>
      <c r="V109" s="56">
        <v>1609.3336227479922</v>
      </c>
      <c r="W109" s="56">
        <v>0</v>
      </c>
      <c r="X109" s="56">
        <f t="shared" si="6"/>
        <v>2145.7781636639897</v>
      </c>
      <c r="Y109" s="56">
        <f t="shared" si="7"/>
        <v>10692.392530345891</v>
      </c>
      <c r="Z109" s="56">
        <v>5200.2375000000002</v>
      </c>
      <c r="AA109" s="56">
        <v>0</v>
      </c>
      <c r="AB109" s="56">
        <v>0</v>
      </c>
      <c r="AC109" s="56">
        <f t="shared" si="8"/>
        <v>5200.2375000000002</v>
      </c>
      <c r="AD109" s="58">
        <v>326.65766372250221</v>
      </c>
      <c r="AE109" s="58">
        <v>712.97861292317452</v>
      </c>
      <c r="AF109" s="58">
        <f t="shared" si="9"/>
        <v>1039.6362766456768</v>
      </c>
      <c r="AG109" s="58">
        <f t="shared" si="10"/>
        <v>16932.266306991569</v>
      </c>
      <c r="AH109" s="58">
        <v>0</v>
      </c>
      <c r="AI109" s="58">
        <v>143.02172664049021</v>
      </c>
      <c r="AJ109" s="58">
        <f t="shared" si="11"/>
        <v>17075.28803363206</v>
      </c>
    </row>
    <row r="110" spans="1:36" ht="30" x14ac:dyDescent="0.25">
      <c r="A110" s="53">
        <v>109</v>
      </c>
      <c r="B110" s="53" t="s">
        <v>42</v>
      </c>
      <c r="C110" s="53">
        <v>160</v>
      </c>
      <c r="D110" s="54" t="s">
        <v>768</v>
      </c>
      <c r="E110" s="53" t="s">
        <v>730</v>
      </c>
      <c r="F110" s="53" t="s">
        <v>733</v>
      </c>
      <c r="G110" s="53">
        <v>703001</v>
      </c>
      <c r="H110" s="53">
        <v>43019</v>
      </c>
      <c r="I110" s="54" t="s">
        <v>770</v>
      </c>
      <c r="J110" s="55">
        <v>809</v>
      </c>
      <c r="K110" s="53">
        <v>9</v>
      </c>
      <c r="L110" s="56">
        <v>606.75</v>
      </c>
      <c r="M110" s="57" t="s">
        <v>650</v>
      </c>
      <c r="N110" s="53" t="s">
        <v>652</v>
      </c>
      <c r="O110" s="53" t="s">
        <v>653</v>
      </c>
      <c r="P110" s="108">
        <v>3878.228602294163</v>
      </c>
      <c r="Q110" s="56">
        <v>0</v>
      </c>
      <c r="R110" s="56">
        <v>1157.6133661294768</v>
      </c>
      <c r="S110" s="56">
        <v>0</v>
      </c>
      <c r="T110" s="56">
        <v>0</v>
      </c>
      <c r="U110" s="56">
        <v>0</v>
      </c>
      <c r="V110" s="56">
        <v>0</v>
      </c>
      <c r="W110" s="56">
        <v>0</v>
      </c>
      <c r="X110" s="56">
        <f t="shared" si="6"/>
        <v>0</v>
      </c>
      <c r="Y110" s="56">
        <f t="shared" si="7"/>
        <v>5035.8419684236396</v>
      </c>
      <c r="Z110" s="56">
        <v>3064.0875000000001</v>
      </c>
      <c r="AA110" s="56">
        <v>0</v>
      </c>
      <c r="AB110" s="56">
        <v>0</v>
      </c>
      <c r="AC110" s="56">
        <f t="shared" si="8"/>
        <v>3064.0875000000001</v>
      </c>
      <c r="AD110" s="58">
        <v>192.47345225892519</v>
      </c>
      <c r="AE110" s="58">
        <v>420.10174643470361</v>
      </c>
      <c r="AF110" s="58">
        <f t="shared" si="9"/>
        <v>612.57519869362886</v>
      </c>
      <c r="AG110" s="58">
        <f t="shared" si="10"/>
        <v>8712.5046671172677</v>
      </c>
      <c r="AH110" s="58">
        <v>0</v>
      </c>
      <c r="AI110" s="58">
        <v>84.271359688387903</v>
      </c>
      <c r="AJ110" s="58">
        <f t="shared" si="11"/>
        <v>8796.7760268056554</v>
      </c>
    </row>
    <row r="111" spans="1:36" ht="30" x14ac:dyDescent="0.25">
      <c r="A111" s="53">
        <v>110</v>
      </c>
      <c r="B111" s="53" t="s">
        <v>749</v>
      </c>
      <c r="C111" s="53">
        <v>160</v>
      </c>
      <c r="D111" s="54" t="s">
        <v>768</v>
      </c>
      <c r="E111" s="53" t="s">
        <v>730</v>
      </c>
      <c r="F111" s="53" t="s">
        <v>733</v>
      </c>
      <c r="G111" s="53">
        <v>902570</v>
      </c>
      <c r="H111" s="53" t="s">
        <v>731</v>
      </c>
      <c r="I111" s="54" t="s">
        <v>750</v>
      </c>
      <c r="J111" s="55">
        <v>4043</v>
      </c>
      <c r="K111" s="53">
        <v>9</v>
      </c>
      <c r="L111" s="56">
        <v>3032.25</v>
      </c>
      <c r="M111" s="57" t="s">
        <v>650</v>
      </c>
      <c r="N111" s="53" t="s">
        <v>652</v>
      </c>
      <c r="O111" s="53" t="s">
        <v>653</v>
      </c>
      <c r="P111" s="108">
        <v>19381.555301700002</v>
      </c>
      <c r="Q111" s="56">
        <v>0</v>
      </c>
      <c r="R111" s="56">
        <v>5785.2049929066434</v>
      </c>
      <c r="S111" s="56">
        <v>0</v>
      </c>
      <c r="T111" s="56">
        <v>0</v>
      </c>
      <c r="U111" s="56">
        <v>0</v>
      </c>
      <c r="V111" s="56">
        <v>0</v>
      </c>
      <c r="W111" s="56">
        <v>0</v>
      </c>
      <c r="X111" s="56">
        <f t="shared" si="6"/>
        <v>0</v>
      </c>
      <c r="Y111" s="56">
        <f t="shared" si="7"/>
        <v>25166.760294606647</v>
      </c>
      <c r="Z111" s="56">
        <v>15312.862499999999</v>
      </c>
      <c r="AA111" s="56">
        <v>0</v>
      </c>
      <c r="AB111" s="56">
        <v>0</v>
      </c>
      <c r="AC111" s="56">
        <f t="shared" si="8"/>
        <v>15312.862499999999</v>
      </c>
      <c r="AD111" s="58">
        <v>961.89143075752111</v>
      </c>
      <c r="AE111" s="58">
        <v>-41441.514225364168</v>
      </c>
      <c r="AF111" s="58">
        <f t="shared" si="9"/>
        <v>-40479.62279460665</v>
      </c>
      <c r="AG111" s="58">
        <f t="shared" si="10"/>
        <v>0</v>
      </c>
      <c r="AH111" s="58">
        <v>0</v>
      </c>
      <c r="AI111" s="58">
        <v>0</v>
      </c>
      <c r="AJ111" s="58">
        <f t="shared" si="11"/>
        <v>0</v>
      </c>
    </row>
    <row r="112" spans="1:36" x14ac:dyDescent="0.25">
      <c r="A112" s="53">
        <v>111</v>
      </c>
      <c r="B112" s="53" t="s">
        <v>767</v>
      </c>
      <c r="C112" s="53">
        <v>161</v>
      </c>
      <c r="D112" s="54" t="s">
        <v>771</v>
      </c>
      <c r="E112" s="53" t="s">
        <v>720</v>
      </c>
      <c r="F112" s="53">
        <v>1</v>
      </c>
      <c r="G112" s="53">
        <v>200628</v>
      </c>
      <c r="H112" s="53" t="s">
        <v>731</v>
      </c>
      <c r="I112" s="54" t="s">
        <v>772</v>
      </c>
      <c r="J112" s="55">
        <v>1464</v>
      </c>
      <c r="K112" s="53">
        <v>12</v>
      </c>
      <c r="L112" s="56">
        <v>1464</v>
      </c>
      <c r="M112" s="57" t="s">
        <v>658</v>
      </c>
      <c r="N112" s="53" t="s">
        <v>652</v>
      </c>
      <c r="O112" s="53" t="s">
        <v>653</v>
      </c>
      <c r="P112" s="108">
        <v>13987.156553227574</v>
      </c>
      <c r="Q112" s="56">
        <v>0</v>
      </c>
      <c r="R112" s="56">
        <v>2500.6538859696252</v>
      </c>
      <c r="S112" s="56">
        <v>0</v>
      </c>
      <c r="T112" s="56">
        <v>1290.4226713622118</v>
      </c>
      <c r="U112" s="56">
        <v>0</v>
      </c>
      <c r="V112" s="56">
        <v>0</v>
      </c>
      <c r="W112" s="56">
        <v>0</v>
      </c>
      <c r="X112" s="56">
        <f t="shared" si="6"/>
        <v>0</v>
      </c>
      <c r="Y112" s="56">
        <f t="shared" si="7"/>
        <v>17778.233110559413</v>
      </c>
      <c r="Z112" s="56">
        <v>7393.2</v>
      </c>
      <c r="AA112" s="56">
        <v>0</v>
      </c>
      <c r="AB112" s="56">
        <v>0</v>
      </c>
      <c r="AC112" s="56">
        <f t="shared" si="8"/>
        <v>7393.2</v>
      </c>
      <c r="AD112" s="58">
        <v>464.41060421436583</v>
      </c>
      <c r="AE112" s="58">
        <v>1013.6447577757004</v>
      </c>
      <c r="AF112" s="58">
        <f t="shared" si="9"/>
        <v>1478.0553619900663</v>
      </c>
      <c r="AG112" s="58">
        <f t="shared" si="10"/>
        <v>26649.488472549481</v>
      </c>
      <c r="AH112" s="58">
        <v>-42737</v>
      </c>
      <c r="AI112" s="58">
        <v>16087.511527450519</v>
      </c>
      <c r="AJ112" s="58">
        <f t="shared" si="11"/>
        <v>0</v>
      </c>
    </row>
    <row r="113" spans="1:36" x14ac:dyDescent="0.25">
      <c r="A113" s="53">
        <v>112</v>
      </c>
      <c r="B113" s="53" t="s">
        <v>767</v>
      </c>
      <c r="C113" s="53">
        <v>161</v>
      </c>
      <c r="D113" s="54" t="s">
        <v>771</v>
      </c>
      <c r="E113" s="53" t="s">
        <v>720</v>
      </c>
      <c r="F113" s="53">
        <v>1</v>
      </c>
      <c r="G113" s="53">
        <v>202218</v>
      </c>
      <c r="H113" s="53" t="s">
        <v>731</v>
      </c>
      <c r="I113" s="54" t="s">
        <v>773</v>
      </c>
      <c r="J113" s="55">
        <v>3042</v>
      </c>
      <c r="K113" s="53">
        <v>12</v>
      </c>
      <c r="L113" s="56">
        <v>3042</v>
      </c>
      <c r="M113" s="57" t="s">
        <v>659</v>
      </c>
      <c r="N113" s="53" t="s">
        <v>652</v>
      </c>
      <c r="O113" s="53" t="s">
        <v>653</v>
      </c>
      <c r="P113" s="108">
        <v>29063.476936419593</v>
      </c>
      <c r="Q113" s="56">
        <v>0</v>
      </c>
      <c r="R113" s="56">
        <v>5196.0308204368848</v>
      </c>
      <c r="S113" s="56">
        <v>0</v>
      </c>
      <c r="T113" s="56">
        <v>2681.3290753304973</v>
      </c>
      <c r="U113" s="56">
        <v>0</v>
      </c>
      <c r="V113" s="56">
        <v>0</v>
      </c>
      <c r="W113" s="56">
        <v>0</v>
      </c>
      <c r="X113" s="56">
        <f t="shared" si="6"/>
        <v>0</v>
      </c>
      <c r="Y113" s="56">
        <f t="shared" si="7"/>
        <v>36940.836832186971</v>
      </c>
      <c r="Z113" s="56">
        <v>15362.1</v>
      </c>
      <c r="AA113" s="56">
        <v>0</v>
      </c>
      <c r="AB113" s="56">
        <v>0</v>
      </c>
      <c r="AC113" s="56">
        <f t="shared" si="8"/>
        <v>15362.1</v>
      </c>
      <c r="AD113" s="58">
        <v>964.98432924870292</v>
      </c>
      <c r="AE113" s="58">
        <v>2106.2208696404919</v>
      </c>
      <c r="AF113" s="58">
        <f t="shared" si="9"/>
        <v>3071.2051988891949</v>
      </c>
      <c r="AG113" s="58">
        <f t="shared" si="10"/>
        <v>55374.142031076168</v>
      </c>
      <c r="AH113" s="58">
        <v>-47842</v>
      </c>
      <c r="AI113" s="58">
        <v>-7532.1420310761678</v>
      </c>
      <c r="AJ113" s="58">
        <f t="shared" si="11"/>
        <v>0</v>
      </c>
    </row>
    <row r="114" spans="1:36" x14ac:dyDescent="0.25">
      <c r="A114" s="53">
        <v>113</v>
      </c>
      <c r="B114" s="53" t="s">
        <v>36</v>
      </c>
      <c r="C114" s="53">
        <v>161</v>
      </c>
      <c r="D114" s="54" t="s">
        <v>771</v>
      </c>
      <c r="E114" s="53" t="s">
        <v>720</v>
      </c>
      <c r="F114" s="53">
        <v>1</v>
      </c>
      <c r="G114" s="53">
        <v>504000</v>
      </c>
      <c r="H114" s="53" t="s">
        <v>774</v>
      </c>
      <c r="I114" s="54" t="s">
        <v>775</v>
      </c>
      <c r="J114" s="55">
        <v>877</v>
      </c>
      <c r="K114" s="53">
        <v>12</v>
      </c>
      <c r="L114" s="56">
        <v>877</v>
      </c>
      <c r="M114" s="57" t="s">
        <v>650</v>
      </c>
      <c r="N114" s="53" t="s">
        <v>652</v>
      </c>
      <c r="O114" s="53" t="s">
        <v>653</v>
      </c>
      <c r="P114" s="108">
        <v>8378.9182357790869</v>
      </c>
      <c r="Q114" s="56">
        <v>0</v>
      </c>
      <c r="R114" s="56">
        <v>1498.0009958984708</v>
      </c>
      <c r="S114" s="56">
        <v>0</v>
      </c>
      <c r="T114" s="56">
        <v>0</v>
      </c>
      <c r="U114" s="56">
        <v>313.30101318397789</v>
      </c>
      <c r="V114" s="56">
        <v>1992.3665082911175</v>
      </c>
      <c r="W114" s="56">
        <v>0</v>
      </c>
      <c r="X114" s="56">
        <f t="shared" si="6"/>
        <v>2305.6675214750953</v>
      </c>
      <c r="Y114" s="56">
        <f t="shared" si="7"/>
        <v>12182.586753152653</v>
      </c>
      <c r="Z114" s="56">
        <v>4428.8499999999995</v>
      </c>
      <c r="AA114" s="56">
        <v>0</v>
      </c>
      <c r="AB114" s="56">
        <v>0</v>
      </c>
      <c r="AC114" s="56">
        <f t="shared" si="8"/>
        <v>4428.8499999999995</v>
      </c>
      <c r="AD114" s="58">
        <v>278.20225402732171</v>
      </c>
      <c r="AE114" s="58">
        <v>607.21752224678221</v>
      </c>
      <c r="AF114" s="58">
        <f t="shared" si="9"/>
        <v>885.41977627410392</v>
      </c>
      <c r="AG114" s="58">
        <f t="shared" si="10"/>
        <v>17496.856529426754</v>
      </c>
      <c r="AH114" s="58">
        <v>0</v>
      </c>
      <c r="AI114" s="58">
        <v>121.80631635223104</v>
      </c>
      <c r="AJ114" s="58">
        <f t="shared" si="11"/>
        <v>17618.662845778985</v>
      </c>
    </row>
    <row r="115" spans="1:36" x14ac:dyDescent="0.25">
      <c r="A115" s="53">
        <v>114</v>
      </c>
      <c r="B115" s="53" t="s">
        <v>767</v>
      </c>
      <c r="C115" s="53">
        <v>161</v>
      </c>
      <c r="D115" s="54" t="s">
        <v>771</v>
      </c>
      <c r="E115" s="53" t="s">
        <v>720</v>
      </c>
      <c r="F115" s="53" t="s">
        <v>776</v>
      </c>
      <c r="G115" s="53">
        <v>200628</v>
      </c>
      <c r="H115" s="53" t="s">
        <v>731</v>
      </c>
      <c r="I115" s="54" t="s">
        <v>772</v>
      </c>
      <c r="J115" s="55">
        <v>2094</v>
      </c>
      <c r="K115" s="53">
        <v>12</v>
      </c>
      <c r="L115" s="56">
        <v>2094</v>
      </c>
      <c r="M115" s="57" t="s">
        <v>658</v>
      </c>
      <c r="N115" s="53" t="s">
        <v>652</v>
      </c>
      <c r="O115" s="53" t="s">
        <v>653</v>
      </c>
      <c r="P115" s="108">
        <v>20006.219824083702</v>
      </c>
      <c r="Q115" s="56">
        <v>0</v>
      </c>
      <c r="R115" s="56">
        <v>3576.754943456554</v>
      </c>
      <c r="S115" s="56">
        <v>0</v>
      </c>
      <c r="T115" s="56">
        <v>1845.7275094484094</v>
      </c>
      <c r="U115" s="56">
        <v>0</v>
      </c>
      <c r="V115" s="56">
        <v>0</v>
      </c>
      <c r="W115" s="56">
        <v>0</v>
      </c>
      <c r="X115" s="56">
        <f t="shared" si="6"/>
        <v>0</v>
      </c>
      <c r="Y115" s="56">
        <f t="shared" si="7"/>
        <v>25428.702276988668</v>
      </c>
      <c r="Z115" s="56">
        <v>10574.699999999999</v>
      </c>
      <c r="AA115" s="56">
        <v>0</v>
      </c>
      <c r="AB115" s="56">
        <v>0</v>
      </c>
      <c r="AC115" s="56">
        <f t="shared" si="8"/>
        <v>10574.699999999999</v>
      </c>
      <c r="AD115" s="58">
        <v>664.25942979841682</v>
      </c>
      <c r="AE115" s="58">
        <v>1449.8443461627846</v>
      </c>
      <c r="AF115" s="58">
        <f t="shared" si="9"/>
        <v>2114.1037759612013</v>
      </c>
      <c r="AG115" s="58">
        <f t="shared" si="10"/>
        <v>38117.506052949866</v>
      </c>
      <c r="AH115" s="58">
        <v>0</v>
      </c>
      <c r="AI115" s="58">
        <v>-38117.506052949866</v>
      </c>
      <c r="AJ115" s="58">
        <f t="shared" si="11"/>
        <v>0</v>
      </c>
    </row>
    <row r="116" spans="1:36" x14ac:dyDescent="0.25">
      <c r="A116" s="53">
        <v>115</v>
      </c>
      <c r="B116" s="53" t="s">
        <v>36</v>
      </c>
      <c r="C116" s="53">
        <v>161</v>
      </c>
      <c r="D116" s="54" t="s">
        <v>771</v>
      </c>
      <c r="E116" s="53" t="s">
        <v>720</v>
      </c>
      <c r="F116" s="53" t="s">
        <v>776</v>
      </c>
      <c r="G116" s="53">
        <v>504000</v>
      </c>
      <c r="H116" s="53" t="s">
        <v>774</v>
      </c>
      <c r="I116" s="54" t="s">
        <v>775</v>
      </c>
      <c r="J116" s="55">
        <v>3747</v>
      </c>
      <c r="K116" s="53">
        <v>12</v>
      </c>
      <c r="L116" s="56">
        <v>3747</v>
      </c>
      <c r="M116" s="57" t="s">
        <v>650</v>
      </c>
      <c r="N116" s="53" t="s">
        <v>652</v>
      </c>
      <c r="O116" s="53" t="s">
        <v>653</v>
      </c>
      <c r="P116" s="108">
        <v>35799.09535856812</v>
      </c>
      <c r="Q116" s="56">
        <v>0</v>
      </c>
      <c r="R116" s="56">
        <v>6400.2391466722574</v>
      </c>
      <c r="S116" s="56">
        <v>0</v>
      </c>
      <c r="T116" s="56">
        <v>0</v>
      </c>
      <c r="U116" s="56">
        <v>1338.5848305591392</v>
      </c>
      <c r="V116" s="56">
        <v>8512.4256631320604</v>
      </c>
      <c r="W116" s="56">
        <v>0</v>
      </c>
      <c r="X116" s="56">
        <f t="shared" si="6"/>
        <v>9851.0104936911994</v>
      </c>
      <c r="Y116" s="56">
        <f t="shared" si="7"/>
        <v>52050.34499893157</v>
      </c>
      <c r="Z116" s="56">
        <v>18922.349999999999</v>
      </c>
      <c r="AA116" s="56">
        <v>0</v>
      </c>
      <c r="AB116" s="56">
        <v>0</v>
      </c>
      <c r="AC116" s="56">
        <f t="shared" si="8"/>
        <v>18922.349999999999</v>
      </c>
      <c r="AD116" s="58">
        <v>1188.624681687998</v>
      </c>
      <c r="AE116" s="58">
        <v>2594.3489804546102</v>
      </c>
      <c r="AF116" s="58">
        <f t="shared" si="9"/>
        <v>3782.9736621426082</v>
      </c>
      <c r="AG116" s="58">
        <f t="shared" si="10"/>
        <v>74755.668661074189</v>
      </c>
      <c r="AH116" s="58">
        <v>0</v>
      </c>
      <c r="AI116" s="58">
        <v>520.41991718564395</v>
      </c>
      <c r="AJ116" s="58">
        <f t="shared" si="11"/>
        <v>75276.088578259834</v>
      </c>
    </row>
    <row r="117" spans="1:36" x14ac:dyDescent="0.25">
      <c r="A117" s="53">
        <v>116</v>
      </c>
      <c r="B117" s="53" t="s">
        <v>36</v>
      </c>
      <c r="C117" s="53">
        <v>161</v>
      </c>
      <c r="D117" s="54" t="s">
        <v>771</v>
      </c>
      <c r="E117" s="53" t="s">
        <v>720</v>
      </c>
      <c r="F117" s="53">
        <v>2</v>
      </c>
      <c r="G117" s="53">
        <v>504000</v>
      </c>
      <c r="H117" s="53" t="s">
        <v>774</v>
      </c>
      <c r="I117" s="54" t="s">
        <v>775</v>
      </c>
      <c r="J117" s="55">
        <v>10853</v>
      </c>
      <c r="K117" s="53">
        <v>12</v>
      </c>
      <c r="L117" s="56">
        <v>10853</v>
      </c>
      <c r="M117" s="57" t="s">
        <v>650</v>
      </c>
      <c r="N117" s="53" t="s">
        <v>652</v>
      </c>
      <c r="O117" s="53" t="s">
        <v>653</v>
      </c>
      <c r="P117" s="108">
        <v>103690.30742635169</v>
      </c>
      <c r="Q117" s="56">
        <v>0</v>
      </c>
      <c r="R117" s="56">
        <v>18537.975836358157</v>
      </c>
      <c r="S117" s="56">
        <v>0</v>
      </c>
      <c r="T117" s="56">
        <v>0</v>
      </c>
      <c r="U117" s="56">
        <v>3877.1446933702528</v>
      </c>
      <c r="V117" s="56">
        <v>24655.819514804443</v>
      </c>
      <c r="W117" s="56">
        <v>0</v>
      </c>
      <c r="X117" s="56">
        <f t="shared" si="6"/>
        <v>28532.964208174697</v>
      </c>
      <c r="Y117" s="56">
        <f t="shared" si="7"/>
        <v>150761.24747088455</v>
      </c>
      <c r="Z117" s="56">
        <v>54807.65</v>
      </c>
      <c r="AA117" s="56">
        <v>0</v>
      </c>
      <c r="AB117" s="56">
        <v>0</v>
      </c>
      <c r="AC117" s="56">
        <f t="shared" si="8"/>
        <v>54807.65</v>
      </c>
      <c r="AD117" s="58">
        <v>3442.7925461328637</v>
      </c>
      <c r="AE117" s="58">
        <v>7514.4033853413093</v>
      </c>
      <c r="AF117" s="58">
        <f t="shared" si="9"/>
        <v>10957.195931474173</v>
      </c>
      <c r="AG117" s="58">
        <f t="shared" si="10"/>
        <v>216526.09340235873</v>
      </c>
      <c r="AH117" s="58">
        <v>0</v>
      </c>
      <c r="AI117" s="58">
        <v>1507.3705260784077</v>
      </c>
      <c r="AJ117" s="58">
        <f t="shared" si="11"/>
        <v>218033.46392843715</v>
      </c>
    </row>
    <row r="118" spans="1:36" ht="30" x14ac:dyDescent="0.25">
      <c r="A118" s="53">
        <v>117</v>
      </c>
      <c r="B118" s="53" t="s">
        <v>39</v>
      </c>
      <c r="C118" s="53">
        <v>161</v>
      </c>
      <c r="D118" s="54" t="s">
        <v>771</v>
      </c>
      <c r="E118" s="53" t="s">
        <v>720</v>
      </c>
      <c r="F118" s="53">
        <v>3</v>
      </c>
      <c r="G118" s="53">
        <v>409050</v>
      </c>
      <c r="H118" s="53" t="s">
        <v>747</v>
      </c>
      <c r="I118" s="54" t="s">
        <v>748</v>
      </c>
      <c r="J118" s="55">
        <v>403</v>
      </c>
      <c r="K118" s="53">
        <v>12</v>
      </c>
      <c r="L118" s="56">
        <v>403</v>
      </c>
      <c r="M118" s="57" t="s">
        <v>650</v>
      </c>
      <c r="N118" s="53" t="s">
        <v>652</v>
      </c>
      <c r="O118" s="53" t="s">
        <v>653</v>
      </c>
      <c r="P118" s="108">
        <v>3850.2896796111427</v>
      </c>
      <c r="Q118" s="56">
        <v>0</v>
      </c>
      <c r="R118" s="56">
        <v>688.36305740830517</v>
      </c>
      <c r="S118" s="56">
        <v>0</v>
      </c>
      <c r="T118" s="56">
        <v>0</v>
      </c>
      <c r="U118" s="56">
        <v>0</v>
      </c>
      <c r="V118" s="56">
        <v>0</v>
      </c>
      <c r="W118" s="56">
        <v>0</v>
      </c>
      <c r="X118" s="56">
        <f t="shared" si="6"/>
        <v>0</v>
      </c>
      <c r="Y118" s="56">
        <f t="shared" si="7"/>
        <v>4538.6527370194481</v>
      </c>
      <c r="Z118" s="56">
        <v>2035.1499999999999</v>
      </c>
      <c r="AA118" s="56">
        <v>0</v>
      </c>
      <c r="AB118" s="56">
        <v>0</v>
      </c>
      <c r="AC118" s="56">
        <f t="shared" si="8"/>
        <v>2035.1499999999999</v>
      </c>
      <c r="AD118" s="58">
        <v>127.83980430217858</v>
      </c>
      <c r="AE118" s="58">
        <v>279.02926050792848</v>
      </c>
      <c r="AF118" s="58">
        <f t="shared" si="9"/>
        <v>406.86906481010703</v>
      </c>
      <c r="AG118" s="58">
        <f t="shared" si="10"/>
        <v>6980.6718018295551</v>
      </c>
      <c r="AH118" s="58">
        <v>0</v>
      </c>
      <c r="AI118" s="58">
        <v>55.972571824343341</v>
      </c>
      <c r="AJ118" s="58">
        <f t="shared" si="11"/>
        <v>7036.6443736538986</v>
      </c>
    </row>
    <row r="119" spans="1:36" x14ac:dyDescent="0.25">
      <c r="A119" s="53">
        <v>118</v>
      </c>
      <c r="B119" s="53" t="s">
        <v>36</v>
      </c>
      <c r="C119" s="53">
        <v>161</v>
      </c>
      <c r="D119" s="54" t="s">
        <v>771</v>
      </c>
      <c r="E119" s="53" t="s">
        <v>720</v>
      </c>
      <c r="F119" s="53">
        <v>3</v>
      </c>
      <c r="G119" s="53">
        <v>504000</v>
      </c>
      <c r="H119" s="53" t="s">
        <v>774</v>
      </c>
      <c r="I119" s="54" t="s">
        <v>775</v>
      </c>
      <c r="J119" s="55">
        <v>10481</v>
      </c>
      <c r="K119" s="53">
        <v>12</v>
      </c>
      <c r="L119" s="56">
        <v>10481</v>
      </c>
      <c r="M119" s="57" t="s">
        <v>650</v>
      </c>
      <c r="N119" s="53" t="s">
        <v>652</v>
      </c>
      <c r="O119" s="53" t="s">
        <v>653</v>
      </c>
      <c r="P119" s="108">
        <v>100136.1938759414</v>
      </c>
      <c r="Q119" s="56">
        <v>0</v>
      </c>
      <c r="R119" s="56">
        <v>17902.563783365873</v>
      </c>
      <c r="S119" s="56">
        <v>0</v>
      </c>
      <c r="T119" s="56">
        <v>0</v>
      </c>
      <c r="U119" s="56">
        <v>3744.2507630345171</v>
      </c>
      <c r="V119" s="56">
        <v>23810.710802051537</v>
      </c>
      <c r="W119" s="56">
        <v>0</v>
      </c>
      <c r="X119" s="56">
        <f t="shared" si="6"/>
        <v>27554.961565086054</v>
      </c>
      <c r="Y119" s="56">
        <f t="shared" si="7"/>
        <v>145593.71922439334</v>
      </c>
      <c r="Z119" s="56">
        <v>52929.049999999996</v>
      </c>
      <c r="AA119" s="56">
        <v>0</v>
      </c>
      <c r="AB119" s="56">
        <v>0</v>
      </c>
      <c r="AC119" s="56">
        <f t="shared" si="8"/>
        <v>52929.049999999996</v>
      </c>
      <c r="AD119" s="58">
        <v>3324.7865729308528</v>
      </c>
      <c r="AE119" s="58">
        <v>7256.837914103221</v>
      </c>
      <c r="AF119" s="58">
        <f t="shared" si="9"/>
        <v>10581.624487034074</v>
      </c>
      <c r="AG119" s="58">
        <f t="shared" si="10"/>
        <v>209104.3937114274</v>
      </c>
      <c r="AH119" s="58">
        <v>0</v>
      </c>
      <c r="AI119" s="58">
        <v>1455.7035367020908</v>
      </c>
      <c r="AJ119" s="58">
        <f t="shared" si="11"/>
        <v>210560.09724812949</v>
      </c>
    </row>
    <row r="120" spans="1:36" x14ac:dyDescent="0.25">
      <c r="A120" s="53">
        <v>119</v>
      </c>
      <c r="B120" s="53" t="s">
        <v>36</v>
      </c>
      <c r="C120" s="53">
        <v>161</v>
      </c>
      <c r="D120" s="54" t="s">
        <v>771</v>
      </c>
      <c r="E120" s="53" t="s">
        <v>720</v>
      </c>
      <c r="F120" s="53">
        <v>4</v>
      </c>
      <c r="G120" s="53">
        <v>504000</v>
      </c>
      <c r="H120" s="53" t="s">
        <v>774</v>
      </c>
      <c r="I120" s="54" t="s">
        <v>775</v>
      </c>
      <c r="J120" s="55">
        <v>9719</v>
      </c>
      <c r="K120" s="53">
        <v>12</v>
      </c>
      <c r="L120" s="56">
        <v>9719</v>
      </c>
      <c r="M120" s="57" t="s">
        <v>650</v>
      </c>
      <c r="N120" s="53" t="s">
        <v>652</v>
      </c>
      <c r="O120" s="53" t="s">
        <v>653</v>
      </c>
      <c r="P120" s="108">
        <v>92855.993538810653</v>
      </c>
      <c r="Q120" s="56">
        <v>0</v>
      </c>
      <c r="R120" s="56">
        <v>16600.993932881684</v>
      </c>
      <c r="S120" s="56">
        <v>0</v>
      </c>
      <c r="T120" s="56">
        <v>0</v>
      </c>
      <c r="U120" s="56">
        <v>3472.0325508951887</v>
      </c>
      <c r="V120" s="56">
        <v>22079.601019477046</v>
      </c>
      <c r="W120" s="56">
        <v>0</v>
      </c>
      <c r="X120" s="56">
        <f t="shared" si="6"/>
        <v>25551.633570372236</v>
      </c>
      <c r="Y120" s="56">
        <f t="shared" si="7"/>
        <v>135008.62104206457</v>
      </c>
      <c r="Z120" s="56">
        <v>49080.95</v>
      </c>
      <c r="AA120" s="56">
        <v>0</v>
      </c>
      <c r="AB120" s="56">
        <v>0</v>
      </c>
      <c r="AC120" s="56">
        <f t="shared" si="8"/>
        <v>49080.95</v>
      </c>
      <c r="AD120" s="58">
        <v>3083.0646600815726</v>
      </c>
      <c r="AE120" s="58">
        <v>6729.2441262445582</v>
      </c>
      <c r="AF120" s="58">
        <f t="shared" si="9"/>
        <v>9812.3087863261317</v>
      </c>
      <c r="AG120" s="58">
        <f t="shared" si="10"/>
        <v>193901.87982839072</v>
      </c>
      <c r="AH120" s="58">
        <v>0</v>
      </c>
      <c r="AI120" s="58">
        <v>1349.8695423344739</v>
      </c>
      <c r="AJ120" s="58">
        <f t="shared" si="11"/>
        <v>195251.74937072519</v>
      </c>
    </row>
    <row r="121" spans="1:36" x14ac:dyDescent="0.25">
      <c r="A121" s="53">
        <v>120</v>
      </c>
      <c r="B121" s="53" t="s">
        <v>36</v>
      </c>
      <c r="C121" s="53">
        <v>161</v>
      </c>
      <c r="D121" s="54" t="s">
        <v>771</v>
      </c>
      <c r="E121" s="53" t="s">
        <v>720</v>
      </c>
      <c r="F121" s="53">
        <v>5</v>
      </c>
      <c r="G121" s="53">
        <v>504000</v>
      </c>
      <c r="H121" s="53" t="s">
        <v>774</v>
      </c>
      <c r="I121" s="54" t="s">
        <v>775</v>
      </c>
      <c r="J121" s="55">
        <v>8650</v>
      </c>
      <c r="K121" s="53">
        <v>12</v>
      </c>
      <c r="L121" s="56">
        <v>8650</v>
      </c>
      <c r="M121" s="57" t="s">
        <v>650</v>
      </c>
      <c r="N121" s="53" t="s">
        <v>652</v>
      </c>
      <c r="O121" s="53" t="s">
        <v>653</v>
      </c>
      <c r="P121" s="108">
        <v>82642.694115723032</v>
      </c>
      <c r="Q121" s="56">
        <v>0</v>
      </c>
      <c r="R121" s="56">
        <v>14775.038328987199</v>
      </c>
      <c r="S121" s="56">
        <v>0</v>
      </c>
      <c r="T121" s="56">
        <v>0</v>
      </c>
      <c r="U121" s="56">
        <v>3090.1411220540572</v>
      </c>
      <c r="V121" s="56">
        <v>19651.049369119915</v>
      </c>
      <c r="W121" s="56">
        <v>0</v>
      </c>
      <c r="X121" s="56">
        <f t="shared" si="6"/>
        <v>22741.190491173973</v>
      </c>
      <c r="Y121" s="56">
        <f t="shared" si="7"/>
        <v>120158.9229358842</v>
      </c>
      <c r="Z121" s="56">
        <v>43682.5</v>
      </c>
      <c r="AA121" s="56">
        <v>0</v>
      </c>
      <c r="AB121" s="56">
        <v>0</v>
      </c>
      <c r="AC121" s="56">
        <f t="shared" si="8"/>
        <v>43682.5</v>
      </c>
      <c r="AD121" s="58">
        <v>2743.9560973048256</v>
      </c>
      <c r="AE121" s="58">
        <v>5989.0895865845678</v>
      </c>
      <c r="AF121" s="58">
        <f t="shared" si="9"/>
        <v>8733.0456838893933</v>
      </c>
      <c r="AG121" s="58">
        <f t="shared" si="10"/>
        <v>172574.4686197736</v>
      </c>
      <c r="AH121" s="58">
        <v>0</v>
      </c>
      <c r="AI121" s="58">
        <v>1201.3963927557566</v>
      </c>
      <c r="AJ121" s="58">
        <f t="shared" si="11"/>
        <v>173775.86501252936</v>
      </c>
    </row>
    <row r="122" spans="1:36" x14ac:dyDescent="0.25">
      <c r="A122" s="53">
        <v>121</v>
      </c>
      <c r="B122" s="53" t="s">
        <v>36</v>
      </c>
      <c r="C122" s="53">
        <v>161</v>
      </c>
      <c r="D122" s="54" t="s">
        <v>771</v>
      </c>
      <c r="E122" s="53" t="s">
        <v>720</v>
      </c>
      <c r="F122" s="53">
        <v>6</v>
      </c>
      <c r="G122" s="53">
        <v>504000</v>
      </c>
      <c r="H122" s="53" t="s">
        <v>774</v>
      </c>
      <c r="I122" s="54" t="s">
        <v>775</v>
      </c>
      <c r="J122" s="55">
        <v>8447</v>
      </c>
      <c r="K122" s="53">
        <v>12</v>
      </c>
      <c r="L122" s="56">
        <v>8447</v>
      </c>
      <c r="M122" s="57" t="s">
        <v>650</v>
      </c>
      <c r="N122" s="53" t="s">
        <v>652</v>
      </c>
      <c r="O122" s="53" t="s">
        <v>653</v>
      </c>
      <c r="P122" s="108">
        <v>80703.218172891618</v>
      </c>
      <c r="Q122" s="56">
        <v>0</v>
      </c>
      <c r="R122" s="56">
        <v>14428.294654908077</v>
      </c>
      <c r="S122" s="56">
        <v>0</v>
      </c>
      <c r="T122" s="56">
        <v>0</v>
      </c>
      <c r="U122" s="56">
        <v>3017.6210471665458</v>
      </c>
      <c r="V122" s="56">
        <v>19189.8744532897</v>
      </c>
      <c r="W122" s="56">
        <v>0</v>
      </c>
      <c r="X122" s="56">
        <f t="shared" si="6"/>
        <v>22207.495500456247</v>
      </c>
      <c r="Y122" s="56">
        <f t="shared" si="7"/>
        <v>117339.00832825595</v>
      </c>
      <c r="Z122" s="56">
        <v>42657.35</v>
      </c>
      <c r="AA122" s="56">
        <v>0</v>
      </c>
      <c r="AB122" s="56">
        <v>0</v>
      </c>
      <c r="AC122" s="56">
        <f t="shared" si="8"/>
        <v>42657.35</v>
      </c>
      <c r="AD122" s="58">
        <v>2679.5603646166314</v>
      </c>
      <c r="AE122" s="58">
        <v>5848.5363858820638</v>
      </c>
      <c r="AF122" s="58">
        <f t="shared" si="9"/>
        <v>8528.0967504986947</v>
      </c>
      <c r="AG122" s="58">
        <f t="shared" si="10"/>
        <v>168524.45507875463</v>
      </c>
      <c r="AH122" s="58">
        <v>0</v>
      </c>
      <c r="AI122" s="58">
        <v>1173.2017722090031</v>
      </c>
      <c r="AJ122" s="58">
        <f t="shared" si="11"/>
        <v>169697.65685096363</v>
      </c>
    </row>
    <row r="123" spans="1:36" x14ac:dyDescent="0.25">
      <c r="A123" s="53">
        <v>122</v>
      </c>
      <c r="B123" s="53" t="s">
        <v>36</v>
      </c>
      <c r="C123" s="53">
        <v>161</v>
      </c>
      <c r="D123" s="54" t="s">
        <v>771</v>
      </c>
      <c r="E123" s="53" t="s">
        <v>720</v>
      </c>
      <c r="F123" s="53">
        <v>7</v>
      </c>
      <c r="G123" s="53">
        <v>504000</v>
      </c>
      <c r="H123" s="53" t="s">
        <v>774</v>
      </c>
      <c r="I123" s="54" t="s">
        <v>775</v>
      </c>
      <c r="J123" s="55">
        <v>4635</v>
      </c>
      <c r="K123" s="53">
        <v>12</v>
      </c>
      <c r="L123" s="56">
        <v>4635</v>
      </c>
      <c r="M123" s="57" t="s">
        <v>650</v>
      </c>
      <c r="N123" s="53" t="s">
        <v>652</v>
      </c>
      <c r="O123" s="53" t="s">
        <v>653</v>
      </c>
      <c r="P123" s="108">
        <v>44283.10834987009</v>
      </c>
      <c r="Q123" s="56">
        <v>0</v>
      </c>
      <c r="R123" s="56">
        <v>7917.0292086538338</v>
      </c>
      <c r="S123" s="56">
        <v>0</v>
      </c>
      <c r="T123" s="56">
        <v>0</v>
      </c>
      <c r="U123" s="56">
        <v>1655.8155029734748</v>
      </c>
      <c r="V123" s="56">
        <v>10529.781945187377</v>
      </c>
      <c r="W123" s="56">
        <v>0</v>
      </c>
      <c r="X123" s="56">
        <f t="shared" si="6"/>
        <v>12185.597448160852</v>
      </c>
      <c r="Y123" s="56">
        <f t="shared" si="7"/>
        <v>64385.735006684772</v>
      </c>
      <c r="Z123" s="56">
        <v>23406.75</v>
      </c>
      <c r="AA123" s="56">
        <v>0</v>
      </c>
      <c r="AB123" s="56">
        <v>0</v>
      </c>
      <c r="AC123" s="56">
        <f t="shared" si="8"/>
        <v>23406.75</v>
      </c>
      <c r="AD123" s="58">
        <v>1470.3163596540887</v>
      </c>
      <c r="AE123" s="58">
        <v>3209.1826859906901</v>
      </c>
      <c r="AF123" s="58">
        <f t="shared" si="9"/>
        <v>4679.4990456447786</v>
      </c>
      <c r="AG123" s="58">
        <f t="shared" si="10"/>
        <v>92471.984052329557</v>
      </c>
      <c r="AH123" s="58">
        <v>0</v>
      </c>
      <c r="AI123" s="58">
        <v>643.75402085814244</v>
      </c>
      <c r="AJ123" s="58">
        <f t="shared" si="11"/>
        <v>93115.738073187706</v>
      </c>
    </row>
    <row r="124" spans="1:36" ht="30" x14ac:dyDescent="0.25">
      <c r="A124" s="53">
        <v>123</v>
      </c>
      <c r="B124" s="53" t="s">
        <v>37</v>
      </c>
      <c r="C124" s="53">
        <v>161</v>
      </c>
      <c r="D124" s="54" t="s">
        <v>771</v>
      </c>
      <c r="E124" s="53" t="s">
        <v>720</v>
      </c>
      <c r="F124" s="53">
        <v>7</v>
      </c>
      <c r="G124" s="53">
        <v>705500</v>
      </c>
      <c r="H124" s="53" t="s">
        <v>777</v>
      </c>
      <c r="I124" s="54" t="s">
        <v>778</v>
      </c>
      <c r="J124" s="55">
        <v>2470</v>
      </c>
      <c r="K124" s="53">
        <v>12</v>
      </c>
      <c r="L124" s="56">
        <v>2470</v>
      </c>
      <c r="M124" s="57" t="s">
        <v>650</v>
      </c>
      <c r="N124" s="53" t="s">
        <v>652</v>
      </c>
      <c r="O124" s="53" t="s">
        <v>653</v>
      </c>
      <c r="P124" s="108">
        <v>23598.549649229582</v>
      </c>
      <c r="Q124" s="56">
        <v>0</v>
      </c>
      <c r="R124" s="56">
        <v>4218.9993841154192</v>
      </c>
      <c r="S124" s="56">
        <v>0</v>
      </c>
      <c r="T124" s="56">
        <v>0</v>
      </c>
      <c r="U124" s="56">
        <v>0</v>
      </c>
      <c r="V124" s="56">
        <v>0</v>
      </c>
      <c r="W124" s="56">
        <v>0</v>
      </c>
      <c r="X124" s="56">
        <f t="shared" si="6"/>
        <v>0</v>
      </c>
      <c r="Y124" s="56">
        <f t="shared" si="7"/>
        <v>27817.549033345</v>
      </c>
      <c r="Z124" s="56">
        <v>12473.5</v>
      </c>
      <c r="AA124" s="56">
        <v>0</v>
      </c>
      <c r="AB124" s="56">
        <v>0</v>
      </c>
      <c r="AC124" s="56">
        <f t="shared" si="8"/>
        <v>12473.5</v>
      </c>
      <c r="AD124" s="58">
        <v>783.53428443270752</v>
      </c>
      <c r="AE124" s="58">
        <v>1710.1793385969809</v>
      </c>
      <c r="AF124" s="58">
        <f t="shared" si="9"/>
        <v>2493.7136230296883</v>
      </c>
      <c r="AG124" s="58">
        <f t="shared" si="10"/>
        <v>42784.762656374689</v>
      </c>
      <c r="AH124" s="58">
        <v>0</v>
      </c>
      <c r="AI124" s="58">
        <v>343.05769827823337</v>
      </c>
      <c r="AJ124" s="58">
        <f t="shared" si="11"/>
        <v>43127.820354652926</v>
      </c>
    </row>
    <row r="125" spans="1:36" x14ac:dyDescent="0.25">
      <c r="A125" s="53">
        <v>124</v>
      </c>
      <c r="B125" s="53" t="s">
        <v>36</v>
      </c>
      <c r="C125" s="53">
        <v>161</v>
      </c>
      <c r="D125" s="54" t="s">
        <v>771</v>
      </c>
      <c r="E125" s="53" t="s">
        <v>720</v>
      </c>
      <c r="F125" s="53" t="s">
        <v>733</v>
      </c>
      <c r="G125" s="53">
        <v>504000</v>
      </c>
      <c r="H125" s="53" t="s">
        <v>774</v>
      </c>
      <c r="I125" s="54" t="s">
        <v>775</v>
      </c>
      <c r="J125" s="55">
        <v>6153</v>
      </c>
      <c r="K125" s="53">
        <v>12</v>
      </c>
      <c r="L125" s="56">
        <v>6153</v>
      </c>
      <c r="M125" s="57" t="s">
        <v>650</v>
      </c>
      <c r="N125" s="53" t="s">
        <v>652</v>
      </c>
      <c r="O125" s="53" t="s">
        <v>653</v>
      </c>
      <c r="P125" s="108">
        <v>58786.184612028192</v>
      </c>
      <c r="Q125" s="56">
        <v>0</v>
      </c>
      <c r="R125" s="56">
        <v>10509.920328122338</v>
      </c>
      <c r="S125" s="56">
        <v>0</v>
      </c>
      <c r="T125" s="56">
        <v>0</v>
      </c>
      <c r="U125" s="56">
        <v>2198.1084767628458</v>
      </c>
      <c r="V125" s="56">
        <v>13978.370724646802</v>
      </c>
      <c r="W125" s="56">
        <v>0</v>
      </c>
      <c r="X125" s="56">
        <f t="shared" si="6"/>
        <v>16176.479201409647</v>
      </c>
      <c r="Y125" s="56">
        <f t="shared" si="7"/>
        <v>85472.584141560175</v>
      </c>
      <c r="Z125" s="56">
        <v>31072.649999999998</v>
      </c>
      <c r="AA125" s="56">
        <v>0</v>
      </c>
      <c r="AB125" s="56">
        <v>0</v>
      </c>
      <c r="AC125" s="56">
        <f t="shared" si="8"/>
        <v>31072.649999999998</v>
      </c>
      <c r="AD125" s="58">
        <v>1951.8568632042302</v>
      </c>
      <c r="AE125" s="58">
        <v>4260.2159799138562</v>
      </c>
      <c r="AF125" s="58">
        <f t="shared" si="9"/>
        <v>6212.0728431180869</v>
      </c>
      <c r="AG125" s="58">
        <f t="shared" si="10"/>
        <v>122757.30698467826</v>
      </c>
      <c r="AH125" s="58">
        <v>0</v>
      </c>
      <c r="AI125" s="58">
        <v>854.58867105504851</v>
      </c>
      <c r="AJ125" s="58">
        <f t="shared" si="11"/>
        <v>123611.89565573331</v>
      </c>
    </row>
    <row r="126" spans="1:36" ht="30" x14ac:dyDescent="0.25">
      <c r="A126" s="53">
        <v>125</v>
      </c>
      <c r="B126" s="53" t="s">
        <v>749</v>
      </c>
      <c r="C126" s="53">
        <v>161</v>
      </c>
      <c r="D126" s="54" t="s">
        <v>771</v>
      </c>
      <c r="E126" s="53" t="s">
        <v>720</v>
      </c>
      <c r="F126" s="53" t="s">
        <v>733</v>
      </c>
      <c r="G126" s="53">
        <v>902570</v>
      </c>
      <c r="H126" s="53" t="s">
        <v>731</v>
      </c>
      <c r="I126" s="54" t="s">
        <v>750</v>
      </c>
      <c r="J126" s="55">
        <v>3278</v>
      </c>
      <c r="K126" s="53">
        <v>12</v>
      </c>
      <c r="L126" s="56">
        <v>3278</v>
      </c>
      <c r="M126" s="57" t="s">
        <v>650</v>
      </c>
      <c r="N126" s="53" t="s">
        <v>652</v>
      </c>
      <c r="O126" s="53" t="s">
        <v>653</v>
      </c>
      <c r="P126" s="108">
        <v>31318.237145819665</v>
      </c>
      <c r="Q126" s="56">
        <v>0</v>
      </c>
      <c r="R126" s="56">
        <v>5599.1416927653217</v>
      </c>
      <c r="S126" s="56">
        <v>0</v>
      </c>
      <c r="T126" s="56">
        <v>0</v>
      </c>
      <c r="U126" s="56">
        <v>0</v>
      </c>
      <c r="V126" s="56">
        <v>0</v>
      </c>
      <c r="W126" s="56">
        <v>0</v>
      </c>
      <c r="X126" s="56">
        <f t="shared" si="6"/>
        <v>0</v>
      </c>
      <c r="Y126" s="56">
        <f t="shared" si="7"/>
        <v>36917.378838584984</v>
      </c>
      <c r="Z126" s="56">
        <v>16553.899999999998</v>
      </c>
      <c r="AA126" s="56">
        <v>0</v>
      </c>
      <c r="AB126" s="56">
        <v>0</v>
      </c>
      <c r="AC126" s="56">
        <f t="shared" si="8"/>
        <v>16553.899999999998</v>
      </c>
      <c r="AD126" s="58">
        <v>1039.8483337532045</v>
      </c>
      <c r="AE126" s="58">
        <v>-54511.12717233818</v>
      </c>
      <c r="AF126" s="58">
        <f t="shared" si="9"/>
        <v>-53471.278838584978</v>
      </c>
      <c r="AG126" s="58">
        <f t="shared" si="10"/>
        <v>0</v>
      </c>
      <c r="AH126" s="58">
        <v>0</v>
      </c>
      <c r="AI126" s="58">
        <v>0</v>
      </c>
      <c r="AJ126" s="58">
        <f t="shared" si="11"/>
        <v>0</v>
      </c>
    </row>
    <row r="127" spans="1:36" ht="30" x14ac:dyDescent="0.25">
      <c r="A127" s="53">
        <v>126</v>
      </c>
      <c r="B127" s="53" t="s">
        <v>39</v>
      </c>
      <c r="C127" s="53">
        <v>165</v>
      </c>
      <c r="D127" s="54" t="s">
        <v>68</v>
      </c>
      <c r="E127" s="53" t="s">
        <v>720</v>
      </c>
      <c r="F127" s="53">
        <v>1</v>
      </c>
      <c r="G127" s="53">
        <v>409050</v>
      </c>
      <c r="H127" s="53" t="s">
        <v>747</v>
      </c>
      <c r="I127" s="54" t="s">
        <v>748</v>
      </c>
      <c r="J127" s="55">
        <v>13973</v>
      </c>
      <c r="K127" s="53">
        <v>3</v>
      </c>
      <c r="L127" s="56">
        <v>3493.25</v>
      </c>
      <c r="M127" s="57" t="s">
        <v>650</v>
      </c>
      <c r="N127" s="53" t="s">
        <v>652</v>
      </c>
      <c r="O127" s="53" t="s">
        <v>660</v>
      </c>
      <c r="P127" s="108">
        <v>33374.750430028842</v>
      </c>
      <c r="Q127" s="56">
        <v>295522.3664078475</v>
      </c>
      <c r="R127" s="56">
        <v>7560.6411851343428</v>
      </c>
      <c r="S127" s="56">
        <v>0</v>
      </c>
      <c r="T127" s="56">
        <v>0</v>
      </c>
      <c r="U127" s="56">
        <v>2417.7180511297274</v>
      </c>
      <c r="V127" s="56">
        <v>7253.1541533891823</v>
      </c>
      <c r="W127" s="56">
        <v>0</v>
      </c>
      <c r="X127" s="56">
        <f t="shared" si="6"/>
        <v>9670.8722045189097</v>
      </c>
      <c r="Y127" s="56">
        <f t="shared" si="7"/>
        <v>346128.63022752962</v>
      </c>
      <c r="Z127" s="56">
        <v>0</v>
      </c>
      <c r="AA127" s="56">
        <v>17640.912499999999</v>
      </c>
      <c r="AB127" s="56">
        <v>0</v>
      </c>
      <c r="AC127" s="56">
        <f t="shared" si="8"/>
        <v>17640.912499999999</v>
      </c>
      <c r="AD127" s="58">
        <v>1108.1300158277554</v>
      </c>
      <c r="AE127" s="58">
        <v>2418.6574795764791</v>
      </c>
      <c r="AF127" s="58">
        <f t="shared" si="9"/>
        <v>3526.7874954042345</v>
      </c>
      <c r="AG127" s="58">
        <f t="shared" si="10"/>
        <v>367296.33022293384</v>
      </c>
      <c r="AH127" s="58">
        <v>0</v>
      </c>
      <c r="AI127" s="58">
        <v>485.1766415022019</v>
      </c>
      <c r="AJ127" s="58">
        <f t="shared" si="11"/>
        <v>367781.50686443603</v>
      </c>
    </row>
    <row r="128" spans="1:36" ht="30" x14ac:dyDescent="0.25">
      <c r="A128" s="53">
        <v>127</v>
      </c>
      <c r="B128" s="53" t="s">
        <v>749</v>
      </c>
      <c r="C128" s="53">
        <v>165</v>
      </c>
      <c r="D128" s="54" t="s">
        <v>68</v>
      </c>
      <c r="E128" s="53" t="s">
        <v>720</v>
      </c>
      <c r="F128" s="53">
        <v>1</v>
      </c>
      <c r="G128" s="53">
        <v>902570</v>
      </c>
      <c r="H128" s="53" t="s">
        <v>731</v>
      </c>
      <c r="I128" s="54" t="s">
        <v>750</v>
      </c>
      <c r="J128" s="55">
        <v>1160</v>
      </c>
      <c r="K128" s="53">
        <v>3</v>
      </c>
      <c r="L128" s="56">
        <v>290</v>
      </c>
      <c r="M128" s="57" t="s">
        <v>650</v>
      </c>
      <c r="N128" s="53" t="s">
        <v>652</v>
      </c>
      <c r="O128" s="53" t="s">
        <v>660</v>
      </c>
      <c r="P128" s="108">
        <v>2770.6799183305989</v>
      </c>
      <c r="Q128" s="56">
        <v>24533.453448300515</v>
      </c>
      <c r="R128" s="56">
        <v>627.66362089428446</v>
      </c>
      <c r="S128" s="56">
        <v>0</v>
      </c>
      <c r="T128" s="56">
        <v>0</v>
      </c>
      <c r="U128" s="56">
        <v>0</v>
      </c>
      <c r="V128" s="56">
        <v>0</v>
      </c>
      <c r="W128" s="56">
        <v>0</v>
      </c>
      <c r="X128" s="56">
        <f t="shared" si="6"/>
        <v>0</v>
      </c>
      <c r="Y128" s="56">
        <f t="shared" si="7"/>
        <v>27931.796987525398</v>
      </c>
      <c r="Z128" s="56">
        <v>0</v>
      </c>
      <c r="AA128" s="56">
        <v>1464.5</v>
      </c>
      <c r="AB128" s="56">
        <v>0</v>
      </c>
      <c r="AC128" s="56">
        <f t="shared" si="8"/>
        <v>1464.5</v>
      </c>
      <c r="AD128" s="58">
        <v>91.993903840277383</v>
      </c>
      <c r="AE128" s="58">
        <v>-29488.290891365676</v>
      </c>
      <c r="AF128" s="58">
        <f t="shared" si="9"/>
        <v>-29396.296987525398</v>
      </c>
      <c r="AG128" s="58">
        <f t="shared" si="10"/>
        <v>0</v>
      </c>
      <c r="AH128" s="58">
        <v>0</v>
      </c>
      <c r="AI128" s="58">
        <v>0</v>
      </c>
      <c r="AJ128" s="58">
        <f t="shared" si="11"/>
        <v>0</v>
      </c>
    </row>
    <row r="129" spans="1:36" ht="30" x14ac:dyDescent="0.25">
      <c r="A129" s="53">
        <v>128</v>
      </c>
      <c r="B129" s="53" t="s">
        <v>39</v>
      </c>
      <c r="C129" s="53">
        <v>165</v>
      </c>
      <c r="D129" s="54" t="s">
        <v>68</v>
      </c>
      <c r="E129" s="53" t="s">
        <v>720</v>
      </c>
      <c r="F129" s="53">
        <v>2</v>
      </c>
      <c r="G129" s="53">
        <v>409050</v>
      </c>
      <c r="H129" s="53" t="s">
        <v>747</v>
      </c>
      <c r="I129" s="54" t="s">
        <v>748</v>
      </c>
      <c r="J129" s="55">
        <v>15783</v>
      </c>
      <c r="K129" s="53">
        <v>3</v>
      </c>
      <c r="L129" s="56">
        <v>3945.75</v>
      </c>
      <c r="M129" s="57" t="s">
        <v>650</v>
      </c>
      <c r="N129" s="53" t="s">
        <v>652</v>
      </c>
      <c r="O129" s="53" t="s">
        <v>660</v>
      </c>
      <c r="P129" s="108">
        <v>37697.966509492966</v>
      </c>
      <c r="Q129" s="56">
        <v>333803.01359873021</v>
      </c>
      <c r="R129" s="56">
        <v>8540.0128694607702</v>
      </c>
      <c r="S129" s="56">
        <v>0</v>
      </c>
      <c r="T129" s="56">
        <v>0</v>
      </c>
      <c r="U129" s="56">
        <v>2730.8984470751088</v>
      </c>
      <c r="V129" s="56">
        <v>8192.695341225326</v>
      </c>
      <c r="W129" s="56">
        <v>0</v>
      </c>
      <c r="X129" s="56">
        <f t="shared" si="6"/>
        <v>10923.593788300435</v>
      </c>
      <c r="Y129" s="56">
        <f t="shared" si="7"/>
        <v>390964.58676598431</v>
      </c>
      <c r="Z129" s="56">
        <v>0</v>
      </c>
      <c r="AA129" s="56">
        <v>19926.037499999999</v>
      </c>
      <c r="AB129" s="56">
        <v>0</v>
      </c>
      <c r="AC129" s="56">
        <f t="shared" si="8"/>
        <v>19926.037499999999</v>
      </c>
      <c r="AD129" s="58">
        <v>1251.6722278543948</v>
      </c>
      <c r="AE129" s="58">
        <v>2731.9595648862501</v>
      </c>
      <c r="AF129" s="58">
        <f t="shared" si="9"/>
        <v>3983.6317927406449</v>
      </c>
      <c r="AG129" s="58">
        <f t="shared" si="10"/>
        <v>414874.25605872495</v>
      </c>
      <c r="AH129" s="58">
        <v>0</v>
      </c>
      <c r="AI129" s="58">
        <v>548.0242562677488</v>
      </c>
      <c r="AJ129" s="58">
        <f t="shared" si="11"/>
        <v>415422.28031499271</v>
      </c>
    </row>
    <row r="130" spans="1:36" ht="30" x14ac:dyDescent="0.25">
      <c r="A130" s="53">
        <v>129</v>
      </c>
      <c r="B130" s="53" t="s">
        <v>39</v>
      </c>
      <c r="C130" s="53">
        <v>165</v>
      </c>
      <c r="D130" s="54" t="s">
        <v>68</v>
      </c>
      <c r="E130" s="53" t="s">
        <v>720</v>
      </c>
      <c r="F130" s="53">
        <v>3</v>
      </c>
      <c r="G130" s="53">
        <v>409050</v>
      </c>
      <c r="H130" s="53" t="s">
        <v>747</v>
      </c>
      <c r="I130" s="54" t="s">
        <v>748</v>
      </c>
      <c r="J130" s="55">
        <v>16038</v>
      </c>
      <c r="K130" s="53">
        <v>3</v>
      </c>
      <c r="L130" s="56">
        <v>4009.5</v>
      </c>
      <c r="M130" s="57" t="s">
        <v>650</v>
      </c>
      <c r="N130" s="53" t="s">
        <v>652</v>
      </c>
      <c r="O130" s="53" t="s">
        <v>660</v>
      </c>
      <c r="P130" s="108">
        <v>38307.038388091503</v>
      </c>
      <c r="Q130" s="56">
        <v>339196.14345158939</v>
      </c>
      <c r="R130" s="56">
        <v>8677.9906481918406</v>
      </c>
      <c r="S130" s="56">
        <v>0</v>
      </c>
      <c r="T130" s="56">
        <v>0</v>
      </c>
      <c r="U130" s="56">
        <v>2775.0205470563637</v>
      </c>
      <c r="V130" s="56">
        <v>8325.0616411690917</v>
      </c>
      <c r="W130" s="56">
        <v>0</v>
      </c>
      <c r="X130" s="56">
        <f t="shared" si="6"/>
        <v>11100.082188225455</v>
      </c>
      <c r="Y130" s="56">
        <f t="shared" si="7"/>
        <v>397281.25467609818</v>
      </c>
      <c r="Z130" s="56">
        <v>0</v>
      </c>
      <c r="AA130" s="56">
        <v>20247.974999999999</v>
      </c>
      <c r="AB130" s="56">
        <v>0</v>
      </c>
      <c r="AC130" s="56">
        <f t="shared" si="8"/>
        <v>20247.974999999999</v>
      </c>
      <c r="AD130" s="58">
        <v>1271.8950256813523</v>
      </c>
      <c r="AE130" s="58">
        <v>2776.0988089492284</v>
      </c>
      <c r="AF130" s="58">
        <f t="shared" si="9"/>
        <v>4047.9938346305807</v>
      </c>
      <c r="AG130" s="58">
        <f t="shared" si="10"/>
        <v>421577.22351072874</v>
      </c>
      <c r="AH130" s="58">
        <v>0</v>
      </c>
      <c r="AI130" s="58">
        <v>556.87847823748052</v>
      </c>
      <c r="AJ130" s="58">
        <f t="shared" si="11"/>
        <v>422134.10198896623</v>
      </c>
    </row>
    <row r="131" spans="1:36" ht="30" x14ac:dyDescent="0.25">
      <c r="A131" s="53">
        <v>130</v>
      </c>
      <c r="B131" s="53" t="s">
        <v>39</v>
      </c>
      <c r="C131" s="53">
        <v>165</v>
      </c>
      <c r="D131" s="54" t="s">
        <v>68</v>
      </c>
      <c r="E131" s="53" t="s">
        <v>720</v>
      </c>
      <c r="F131" s="53">
        <v>4</v>
      </c>
      <c r="G131" s="53">
        <v>409050</v>
      </c>
      <c r="H131" s="53" t="s">
        <v>747</v>
      </c>
      <c r="I131" s="54" t="s">
        <v>748</v>
      </c>
      <c r="J131" s="55">
        <v>16032</v>
      </c>
      <c r="K131" s="53">
        <v>3</v>
      </c>
      <c r="L131" s="56">
        <v>4008</v>
      </c>
      <c r="M131" s="57" t="s">
        <v>650</v>
      </c>
      <c r="N131" s="53" t="s">
        <v>652</v>
      </c>
      <c r="O131" s="53" t="s">
        <v>660</v>
      </c>
      <c r="P131" s="108">
        <v>38292.707285065655</v>
      </c>
      <c r="Q131" s="56">
        <v>339069.24627858092</v>
      </c>
      <c r="R131" s="56">
        <v>8674.7441122216987</v>
      </c>
      <c r="S131" s="56">
        <v>0</v>
      </c>
      <c r="T131" s="56">
        <v>0</v>
      </c>
      <c r="U131" s="56">
        <v>2773.9823799979813</v>
      </c>
      <c r="V131" s="56">
        <v>8321.9471399939448</v>
      </c>
      <c r="W131" s="56">
        <v>0</v>
      </c>
      <c r="X131" s="56">
        <f t="shared" ref="X131:X194" si="12">SUM(U131:W131)</f>
        <v>11095.929519991925</v>
      </c>
      <c r="Y131" s="56">
        <f t="shared" ref="Y131:Y194" si="13">SUM(P131:T131)+X131</f>
        <v>397132.6271958602</v>
      </c>
      <c r="Z131" s="56">
        <v>0</v>
      </c>
      <c r="AA131" s="56">
        <v>20240.399999999998</v>
      </c>
      <c r="AB131" s="56">
        <v>0</v>
      </c>
      <c r="AC131" s="56">
        <f t="shared" ref="AC131:AC194" si="14">SUM(Z131:AB131)</f>
        <v>20240.399999999998</v>
      </c>
      <c r="AD131" s="58">
        <v>1271.4191951442474</v>
      </c>
      <c r="AE131" s="58">
        <v>2775.0602385006878</v>
      </c>
      <c r="AF131" s="58">
        <f t="shared" ref="AF131:AF194" si="15">AD131+AE131</f>
        <v>4046.4794336449349</v>
      </c>
      <c r="AG131" s="58">
        <f t="shared" ref="AG131:AG194" si="16">Y131+AC131+AF131</f>
        <v>421419.50662950514</v>
      </c>
      <c r="AH131" s="58">
        <v>0</v>
      </c>
      <c r="AI131" s="58">
        <v>556.67014360289852</v>
      </c>
      <c r="AJ131" s="58">
        <f t="shared" ref="AJ131:AJ194" si="17">AG131+AH131+AI131</f>
        <v>421976.17677310802</v>
      </c>
    </row>
    <row r="132" spans="1:36" ht="30" x14ac:dyDescent="0.25">
      <c r="A132" s="53">
        <v>131</v>
      </c>
      <c r="B132" s="53" t="s">
        <v>39</v>
      </c>
      <c r="C132" s="53">
        <v>165</v>
      </c>
      <c r="D132" s="54" t="s">
        <v>68</v>
      </c>
      <c r="E132" s="53" t="s">
        <v>720</v>
      </c>
      <c r="F132" s="53">
        <v>5</v>
      </c>
      <c r="G132" s="53">
        <v>409050</v>
      </c>
      <c r="H132" s="53" t="s">
        <v>747</v>
      </c>
      <c r="I132" s="54" t="s">
        <v>748</v>
      </c>
      <c r="J132" s="55">
        <v>16059</v>
      </c>
      <c r="K132" s="53">
        <v>3</v>
      </c>
      <c r="L132" s="56">
        <v>4014.75</v>
      </c>
      <c r="M132" s="57" t="s">
        <v>650</v>
      </c>
      <c r="N132" s="53" t="s">
        <v>652</v>
      </c>
      <c r="O132" s="53" t="s">
        <v>660</v>
      </c>
      <c r="P132" s="108">
        <v>38357.197248681972</v>
      </c>
      <c r="Q132" s="56">
        <v>339640.28355711896</v>
      </c>
      <c r="R132" s="56">
        <v>8689.3535240873407</v>
      </c>
      <c r="S132" s="56">
        <v>0</v>
      </c>
      <c r="T132" s="56">
        <v>0</v>
      </c>
      <c r="U132" s="56">
        <v>2778.6541317607025</v>
      </c>
      <c r="V132" s="56">
        <v>8335.9623952821075</v>
      </c>
      <c r="W132" s="56">
        <v>0</v>
      </c>
      <c r="X132" s="56">
        <f t="shared" si="12"/>
        <v>11114.61652704281</v>
      </c>
      <c r="Y132" s="56">
        <f t="shared" si="13"/>
        <v>397801.4508569311</v>
      </c>
      <c r="Z132" s="56">
        <v>0</v>
      </c>
      <c r="AA132" s="56">
        <v>20274.487499999999</v>
      </c>
      <c r="AB132" s="56">
        <v>0</v>
      </c>
      <c r="AC132" s="56">
        <f t="shared" si="14"/>
        <v>20274.487499999999</v>
      </c>
      <c r="AD132" s="58">
        <v>1273.5604325612196</v>
      </c>
      <c r="AE132" s="58">
        <v>2779.7338055191212</v>
      </c>
      <c r="AF132" s="58">
        <f t="shared" si="15"/>
        <v>4053.2942380803406</v>
      </c>
      <c r="AG132" s="58">
        <f t="shared" si="16"/>
        <v>422129.23259501142</v>
      </c>
      <c r="AH132" s="58">
        <v>0</v>
      </c>
      <c r="AI132" s="58">
        <v>557.60764945851713</v>
      </c>
      <c r="AJ132" s="58">
        <f t="shared" si="17"/>
        <v>422686.84024446993</v>
      </c>
    </row>
    <row r="133" spans="1:36" ht="30" x14ac:dyDescent="0.25">
      <c r="A133" s="53">
        <v>132</v>
      </c>
      <c r="B133" s="53" t="s">
        <v>39</v>
      </c>
      <c r="C133" s="53">
        <v>165</v>
      </c>
      <c r="D133" s="54" t="s">
        <v>68</v>
      </c>
      <c r="E133" s="53" t="s">
        <v>720</v>
      </c>
      <c r="F133" s="53">
        <v>6</v>
      </c>
      <c r="G133" s="53">
        <v>409050</v>
      </c>
      <c r="H133" s="53" t="s">
        <v>747</v>
      </c>
      <c r="I133" s="54" t="s">
        <v>748</v>
      </c>
      <c r="J133" s="55">
        <v>16062</v>
      </c>
      <c r="K133" s="53">
        <v>3</v>
      </c>
      <c r="L133" s="56">
        <v>4015.5</v>
      </c>
      <c r="M133" s="57" t="s">
        <v>650</v>
      </c>
      <c r="N133" s="53" t="s">
        <v>652</v>
      </c>
      <c r="O133" s="53" t="s">
        <v>660</v>
      </c>
      <c r="P133" s="108">
        <v>38364.362800194896</v>
      </c>
      <c r="Q133" s="56">
        <v>339703.73214362317</v>
      </c>
      <c r="R133" s="56">
        <v>8690.9767920724116</v>
      </c>
      <c r="S133" s="56">
        <v>0</v>
      </c>
      <c r="T133" s="56">
        <v>0</v>
      </c>
      <c r="U133" s="56">
        <v>2779.173215289894</v>
      </c>
      <c r="V133" s="56">
        <v>8337.519645869681</v>
      </c>
      <c r="W133" s="56">
        <v>0</v>
      </c>
      <c r="X133" s="56">
        <f t="shared" si="12"/>
        <v>11116.692861159576</v>
      </c>
      <c r="Y133" s="56">
        <f t="shared" si="13"/>
        <v>397875.76459705003</v>
      </c>
      <c r="Z133" s="56">
        <v>0</v>
      </c>
      <c r="AA133" s="56">
        <v>20278.274999999998</v>
      </c>
      <c r="AB133" s="56">
        <v>0</v>
      </c>
      <c r="AC133" s="56">
        <f t="shared" si="14"/>
        <v>20278.274999999998</v>
      </c>
      <c r="AD133" s="58">
        <v>1273.798347829772</v>
      </c>
      <c r="AE133" s="58">
        <v>2780.2530907433911</v>
      </c>
      <c r="AF133" s="58">
        <f t="shared" si="15"/>
        <v>4054.0514385731631</v>
      </c>
      <c r="AG133" s="58">
        <f t="shared" si="16"/>
        <v>422208.09103562322</v>
      </c>
      <c r="AH133" s="58">
        <v>0</v>
      </c>
      <c r="AI133" s="58">
        <v>557.71181677580819</v>
      </c>
      <c r="AJ133" s="58">
        <f t="shared" si="17"/>
        <v>422765.80285239901</v>
      </c>
    </row>
    <row r="134" spans="1:36" ht="30" x14ac:dyDescent="0.25">
      <c r="A134" s="53">
        <v>133</v>
      </c>
      <c r="B134" s="53" t="s">
        <v>39</v>
      </c>
      <c r="C134" s="53">
        <v>165</v>
      </c>
      <c r="D134" s="54" t="s">
        <v>68</v>
      </c>
      <c r="E134" s="53" t="s">
        <v>720</v>
      </c>
      <c r="F134" s="53">
        <v>7</v>
      </c>
      <c r="G134" s="53">
        <v>409050</v>
      </c>
      <c r="H134" s="53" t="s">
        <v>747</v>
      </c>
      <c r="I134" s="54" t="s">
        <v>748</v>
      </c>
      <c r="J134" s="55">
        <v>16051</v>
      </c>
      <c r="K134" s="53">
        <v>3</v>
      </c>
      <c r="L134" s="56">
        <v>4012.75</v>
      </c>
      <c r="M134" s="57" t="s">
        <v>650</v>
      </c>
      <c r="N134" s="53" t="s">
        <v>652</v>
      </c>
      <c r="O134" s="53" t="s">
        <v>660</v>
      </c>
      <c r="P134" s="108">
        <v>38338.089111314177</v>
      </c>
      <c r="Q134" s="56">
        <v>339471.08732644102</v>
      </c>
      <c r="R134" s="56">
        <v>8685.0248094604831</v>
      </c>
      <c r="S134" s="56">
        <v>0</v>
      </c>
      <c r="T134" s="56">
        <v>0</v>
      </c>
      <c r="U134" s="56">
        <v>2777.2699090161927</v>
      </c>
      <c r="V134" s="56">
        <v>8331.8097270485778</v>
      </c>
      <c r="W134" s="56">
        <v>0</v>
      </c>
      <c r="X134" s="56">
        <f t="shared" si="12"/>
        <v>11109.079636064771</v>
      </c>
      <c r="Y134" s="56">
        <f t="shared" si="13"/>
        <v>397603.28088328044</v>
      </c>
      <c r="Z134" s="56">
        <v>0</v>
      </c>
      <c r="AA134" s="56">
        <v>20264.387500000001</v>
      </c>
      <c r="AB134" s="56">
        <v>0</v>
      </c>
      <c r="AC134" s="56">
        <f t="shared" si="14"/>
        <v>20264.387500000001</v>
      </c>
      <c r="AD134" s="58">
        <v>1272.9259918450798</v>
      </c>
      <c r="AE134" s="58">
        <v>2778.3490449210667</v>
      </c>
      <c r="AF134" s="58">
        <f t="shared" si="15"/>
        <v>4051.2750367661465</v>
      </c>
      <c r="AG134" s="58">
        <f t="shared" si="16"/>
        <v>421918.94342004659</v>
      </c>
      <c r="AH134" s="58">
        <v>0</v>
      </c>
      <c r="AI134" s="58">
        <v>557.32986994574128</v>
      </c>
      <c r="AJ134" s="58">
        <f t="shared" si="17"/>
        <v>422476.27328999236</v>
      </c>
    </row>
    <row r="135" spans="1:36" ht="30" x14ac:dyDescent="0.25">
      <c r="A135" s="53">
        <v>134</v>
      </c>
      <c r="B135" s="53" t="s">
        <v>39</v>
      </c>
      <c r="C135" s="53">
        <v>165</v>
      </c>
      <c r="D135" s="54" t="s">
        <v>68</v>
      </c>
      <c r="E135" s="53" t="s">
        <v>720</v>
      </c>
      <c r="F135" s="53">
        <v>8</v>
      </c>
      <c r="G135" s="53">
        <v>409050</v>
      </c>
      <c r="H135" s="53" t="s">
        <v>747</v>
      </c>
      <c r="I135" s="54" t="s">
        <v>748</v>
      </c>
      <c r="J135" s="55">
        <v>16048</v>
      </c>
      <c r="K135" s="53">
        <v>3</v>
      </c>
      <c r="L135" s="56">
        <v>4012</v>
      </c>
      <c r="M135" s="57" t="s">
        <v>650</v>
      </c>
      <c r="N135" s="53" t="s">
        <v>652</v>
      </c>
      <c r="O135" s="53" t="s">
        <v>660</v>
      </c>
      <c r="P135" s="108">
        <v>38330.923559801253</v>
      </c>
      <c r="Q135" s="56">
        <v>339407.63873993681</v>
      </c>
      <c r="R135" s="56">
        <v>8683.4015414754122</v>
      </c>
      <c r="S135" s="56">
        <v>0</v>
      </c>
      <c r="T135" s="56">
        <v>0</v>
      </c>
      <c r="U135" s="56">
        <v>2776.7508254870013</v>
      </c>
      <c r="V135" s="56">
        <v>8330.2524764610043</v>
      </c>
      <c r="W135" s="56">
        <v>0</v>
      </c>
      <c r="X135" s="56">
        <f t="shared" si="12"/>
        <v>11107.003301948005</v>
      </c>
      <c r="Y135" s="56">
        <f t="shared" si="13"/>
        <v>397528.96714316151</v>
      </c>
      <c r="Z135" s="56">
        <v>0</v>
      </c>
      <c r="AA135" s="56">
        <v>20260.599999999999</v>
      </c>
      <c r="AB135" s="56">
        <v>0</v>
      </c>
      <c r="AC135" s="56">
        <f t="shared" si="14"/>
        <v>20260.599999999999</v>
      </c>
      <c r="AD135" s="58">
        <v>1272.6880765765275</v>
      </c>
      <c r="AE135" s="58">
        <v>2777.8297596967959</v>
      </c>
      <c r="AF135" s="58">
        <f t="shared" si="15"/>
        <v>4050.5178362733232</v>
      </c>
      <c r="AG135" s="58">
        <f t="shared" si="16"/>
        <v>421840.08497943479</v>
      </c>
      <c r="AH135" s="58">
        <v>0</v>
      </c>
      <c r="AI135" s="58">
        <v>557.22570262845034</v>
      </c>
      <c r="AJ135" s="58">
        <f t="shared" si="17"/>
        <v>422397.31068206322</v>
      </c>
    </row>
    <row r="136" spans="1:36" ht="30" x14ac:dyDescent="0.25">
      <c r="A136" s="53">
        <v>135</v>
      </c>
      <c r="B136" s="53" t="s">
        <v>39</v>
      </c>
      <c r="C136" s="53">
        <v>165</v>
      </c>
      <c r="D136" s="54" t="s">
        <v>68</v>
      </c>
      <c r="E136" s="53" t="s">
        <v>720</v>
      </c>
      <c r="F136" s="53">
        <v>9</v>
      </c>
      <c r="G136" s="53">
        <v>409050</v>
      </c>
      <c r="H136" s="53" t="s">
        <v>747</v>
      </c>
      <c r="I136" s="54" t="s">
        <v>748</v>
      </c>
      <c r="J136" s="55">
        <v>12660</v>
      </c>
      <c r="K136" s="53">
        <v>3</v>
      </c>
      <c r="L136" s="56">
        <v>3165</v>
      </c>
      <c r="M136" s="57" t="s">
        <v>650</v>
      </c>
      <c r="N136" s="53" t="s">
        <v>652</v>
      </c>
      <c r="O136" s="53" t="s">
        <v>660</v>
      </c>
      <c r="P136" s="108">
        <v>30238.627384539122</v>
      </c>
      <c r="Q136" s="56">
        <v>267753.03504783148</v>
      </c>
      <c r="R136" s="56">
        <v>6850.1908970014156</v>
      </c>
      <c r="S136" s="56">
        <v>0</v>
      </c>
      <c r="T136" s="56">
        <v>0</v>
      </c>
      <c r="U136" s="56">
        <v>2190.5324931870286</v>
      </c>
      <c r="V136" s="56">
        <v>6571.5974795610855</v>
      </c>
      <c r="W136" s="56">
        <v>0</v>
      </c>
      <c r="X136" s="56">
        <f t="shared" si="12"/>
        <v>8762.1299727481146</v>
      </c>
      <c r="Y136" s="56">
        <f t="shared" si="13"/>
        <v>313603.98330212012</v>
      </c>
      <c r="Z136" s="56">
        <v>0</v>
      </c>
      <c r="AA136" s="56">
        <v>15983.25</v>
      </c>
      <c r="AB136" s="56">
        <v>0</v>
      </c>
      <c r="AC136" s="56">
        <f t="shared" si="14"/>
        <v>15983.25</v>
      </c>
      <c r="AD136" s="58">
        <v>1004.0024332913033</v>
      </c>
      <c r="AE136" s="58">
        <v>2191.3836464208275</v>
      </c>
      <c r="AF136" s="58">
        <f t="shared" si="15"/>
        <v>3195.3860797121306</v>
      </c>
      <c r="AG136" s="58">
        <f t="shared" si="16"/>
        <v>332782.61938183225</v>
      </c>
      <c r="AH136" s="58">
        <v>0</v>
      </c>
      <c r="AI136" s="58">
        <v>439.58607896785776</v>
      </c>
      <c r="AJ136" s="58">
        <f t="shared" si="17"/>
        <v>333222.20546080009</v>
      </c>
    </row>
    <row r="137" spans="1:36" ht="30" x14ac:dyDescent="0.25">
      <c r="A137" s="53">
        <v>136</v>
      </c>
      <c r="B137" s="53" t="s">
        <v>35</v>
      </c>
      <c r="C137" s="53">
        <v>167</v>
      </c>
      <c r="D137" s="54" t="s">
        <v>69</v>
      </c>
      <c r="E137" s="53" t="s">
        <v>720</v>
      </c>
      <c r="F137" s="53">
        <v>1</v>
      </c>
      <c r="G137" s="53" t="s">
        <v>70</v>
      </c>
      <c r="H137" s="53" t="s">
        <v>779</v>
      </c>
      <c r="I137" s="54" t="s">
        <v>780</v>
      </c>
      <c r="J137" s="55">
        <v>423</v>
      </c>
      <c r="K137" s="53">
        <v>12</v>
      </c>
      <c r="L137" s="56">
        <v>423</v>
      </c>
      <c r="M137" s="57" t="s">
        <v>661</v>
      </c>
      <c r="N137" s="53" t="s">
        <v>651</v>
      </c>
      <c r="O137" s="53" t="s">
        <v>651</v>
      </c>
      <c r="P137" s="108">
        <v>0</v>
      </c>
      <c r="Q137" s="56">
        <v>0</v>
      </c>
      <c r="R137" s="56">
        <v>0</v>
      </c>
      <c r="S137" s="56">
        <v>11738.275427255418</v>
      </c>
      <c r="T137" s="56">
        <v>372.84753414358988</v>
      </c>
      <c r="U137" s="56">
        <v>0</v>
      </c>
      <c r="V137" s="56">
        <v>0</v>
      </c>
      <c r="W137" s="56">
        <v>0</v>
      </c>
      <c r="X137" s="56">
        <f t="shared" si="12"/>
        <v>0</v>
      </c>
      <c r="Y137" s="56">
        <f t="shared" si="13"/>
        <v>12111.122961399007</v>
      </c>
      <c r="Z137" s="56">
        <v>0</v>
      </c>
      <c r="AA137" s="56">
        <v>0</v>
      </c>
      <c r="AB137" s="56">
        <v>0</v>
      </c>
      <c r="AC137" s="56">
        <f t="shared" si="14"/>
        <v>0</v>
      </c>
      <c r="AD137" s="58">
        <v>134.18421146357701</v>
      </c>
      <c r="AE137" s="58">
        <v>292.8768664884708</v>
      </c>
      <c r="AF137" s="58">
        <f t="shared" si="15"/>
        <v>427.06107795204781</v>
      </c>
      <c r="AG137" s="58">
        <f t="shared" si="16"/>
        <v>12538.184039351056</v>
      </c>
      <c r="AH137" s="58">
        <v>0</v>
      </c>
      <c r="AI137" s="58">
        <v>58.750366952102318</v>
      </c>
      <c r="AJ137" s="58">
        <f t="shared" si="17"/>
        <v>12596.934406303159</v>
      </c>
    </row>
    <row r="138" spans="1:36" ht="45" x14ac:dyDescent="0.25">
      <c r="A138" s="53">
        <v>137</v>
      </c>
      <c r="B138" s="53" t="s">
        <v>35</v>
      </c>
      <c r="C138" s="53">
        <v>167</v>
      </c>
      <c r="D138" s="54" t="s">
        <v>69</v>
      </c>
      <c r="E138" s="53" t="s">
        <v>720</v>
      </c>
      <c r="F138" s="53">
        <v>1</v>
      </c>
      <c r="G138" s="53" t="s">
        <v>71</v>
      </c>
      <c r="H138" s="53" t="s">
        <v>781</v>
      </c>
      <c r="I138" s="54" t="s">
        <v>782</v>
      </c>
      <c r="J138" s="55">
        <v>7444</v>
      </c>
      <c r="K138" s="53">
        <v>12</v>
      </c>
      <c r="L138" s="56">
        <v>7444</v>
      </c>
      <c r="M138" s="57" t="s">
        <v>661</v>
      </c>
      <c r="N138" s="53" t="s">
        <v>651</v>
      </c>
      <c r="O138" s="53" t="s">
        <v>651</v>
      </c>
      <c r="P138" s="108">
        <v>0</v>
      </c>
      <c r="Q138" s="56">
        <v>0</v>
      </c>
      <c r="R138" s="56">
        <v>0</v>
      </c>
      <c r="S138" s="56">
        <v>206571.44747160602</v>
      </c>
      <c r="T138" s="56">
        <v>6561.4114519264376</v>
      </c>
      <c r="U138" s="56">
        <v>0</v>
      </c>
      <c r="V138" s="56">
        <v>0</v>
      </c>
      <c r="W138" s="56">
        <v>0</v>
      </c>
      <c r="X138" s="56">
        <f t="shared" si="12"/>
        <v>0</v>
      </c>
      <c r="Y138" s="56">
        <f t="shared" si="13"/>
        <v>213132.85892353245</v>
      </c>
      <c r="Z138" s="56">
        <v>0</v>
      </c>
      <c r="AA138" s="56">
        <v>0</v>
      </c>
      <c r="AB138" s="56">
        <v>0</v>
      </c>
      <c r="AC138" s="56">
        <f t="shared" si="14"/>
        <v>0</v>
      </c>
      <c r="AD138" s="58">
        <v>2361.3883454724996</v>
      </c>
      <c r="AE138" s="58">
        <v>5154.0789459578646</v>
      </c>
      <c r="AF138" s="58">
        <f t="shared" si="15"/>
        <v>7515.4672914303646</v>
      </c>
      <c r="AG138" s="58">
        <f t="shared" si="16"/>
        <v>220648.32621496281</v>
      </c>
      <c r="AH138" s="58">
        <v>0</v>
      </c>
      <c r="AI138" s="58">
        <v>1033.8953465518905</v>
      </c>
      <c r="AJ138" s="58">
        <f t="shared" si="17"/>
        <v>221682.22156151471</v>
      </c>
    </row>
    <row r="139" spans="1:36" ht="30" x14ac:dyDescent="0.25">
      <c r="A139" s="53">
        <v>138</v>
      </c>
      <c r="B139" s="53" t="s">
        <v>35</v>
      </c>
      <c r="C139" s="53">
        <v>167</v>
      </c>
      <c r="D139" s="54" t="s">
        <v>69</v>
      </c>
      <c r="E139" s="53" t="s">
        <v>720</v>
      </c>
      <c r="F139" s="53">
        <v>1</v>
      </c>
      <c r="G139" s="53" t="s">
        <v>783</v>
      </c>
      <c r="H139" s="53" t="s">
        <v>784</v>
      </c>
      <c r="I139" s="54" t="s">
        <v>785</v>
      </c>
      <c r="J139" s="55">
        <v>142</v>
      </c>
      <c r="K139" s="53">
        <v>12</v>
      </c>
      <c r="L139" s="56">
        <v>142</v>
      </c>
      <c r="M139" s="57" t="s">
        <v>661</v>
      </c>
      <c r="N139" s="53" t="s">
        <v>651</v>
      </c>
      <c r="O139" s="53" t="s">
        <v>651</v>
      </c>
      <c r="P139" s="108">
        <v>0</v>
      </c>
      <c r="Q139" s="56">
        <v>0</v>
      </c>
      <c r="R139" s="56">
        <v>0</v>
      </c>
      <c r="S139" s="56">
        <v>3940.508535863521</v>
      </c>
      <c r="T139" s="56">
        <v>125.1639476321271</v>
      </c>
      <c r="U139" s="56">
        <v>0</v>
      </c>
      <c r="V139" s="56">
        <v>0</v>
      </c>
      <c r="W139" s="56">
        <v>0</v>
      </c>
      <c r="X139" s="56">
        <f t="shared" si="12"/>
        <v>0</v>
      </c>
      <c r="Y139" s="56">
        <f t="shared" si="13"/>
        <v>4065.6724834956481</v>
      </c>
      <c r="Z139" s="56">
        <v>0</v>
      </c>
      <c r="AA139" s="56">
        <v>0</v>
      </c>
      <c r="AB139" s="56">
        <v>0</v>
      </c>
      <c r="AC139" s="56">
        <f t="shared" si="14"/>
        <v>0</v>
      </c>
      <c r="AD139" s="58">
        <v>45.045290845928932</v>
      </c>
      <c r="AE139" s="58">
        <v>98.31800246185071</v>
      </c>
      <c r="AF139" s="58">
        <f t="shared" si="15"/>
        <v>143.36329330777966</v>
      </c>
      <c r="AG139" s="58">
        <f t="shared" si="16"/>
        <v>4209.0357768034273</v>
      </c>
      <c r="AH139" s="58">
        <v>0</v>
      </c>
      <c r="AI139" s="58">
        <v>19.722345407088717</v>
      </c>
      <c r="AJ139" s="58">
        <f t="shared" si="17"/>
        <v>4228.7581222105164</v>
      </c>
    </row>
    <row r="140" spans="1:36" ht="30" x14ac:dyDescent="0.25">
      <c r="A140" s="53">
        <v>139</v>
      </c>
      <c r="B140" s="53" t="s">
        <v>35</v>
      </c>
      <c r="C140" s="53">
        <v>167</v>
      </c>
      <c r="D140" s="54" t="s">
        <v>69</v>
      </c>
      <c r="E140" s="53" t="s">
        <v>720</v>
      </c>
      <c r="F140" s="53">
        <v>1</v>
      </c>
      <c r="G140" s="53" t="s">
        <v>786</v>
      </c>
      <c r="H140" s="53" t="s">
        <v>787</v>
      </c>
      <c r="I140" s="54" t="s">
        <v>788</v>
      </c>
      <c r="J140" s="55">
        <v>1403</v>
      </c>
      <c r="K140" s="53">
        <v>12</v>
      </c>
      <c r="L140" s="56">
        <v>1403</v>
      </c>
      <c r="M140" s="57" t="s">
        <v>661</v>
      </c>
      <c r="N140" s="53" t="s">
        <v>651</v>
      </c>
      <c r="O140" s="53" t="s">
        <v>651</v>
      </c>
      <c r="P140" s="108">
        <v>0</v>
      </c>
      <c r="Q140" s="56">
        <v>0</v>
      </c>
      <c r="R140" s="56">
        <v>0</v>
      </c>
      <c r="S140" s="56">
        <v>38933.334336736058</v>
      </c>
      <c r="T140" s="56">
        <v>1236.6550600554531</v>
      </c>
      <c r="U140" s="56">
        <v>0</v>
      </c>
      <c r="V140" s="56">
        <v>0</v>
      </c>
      <c r="W140" s="56">
        <v>0</v>
      </c>
      <c r="X140" s="56">
        <f t="shared" si="12"/>
        <v>0</v>
      </c>
      <c r="Y140" s="56">
        <f t="shared" si="13"/>
        <v>40169.989396791512</v>
      </c>
      <c r="Z140" s="56">
        <v>0</v>
      </c>
      <c r="AA140" s="56">
        <v>0</v>
      </c>
      <c r="AB140" s="56">
        <v>0</v>
      </c>
      <c r="AC140" s="56">
        <f t="shared" si="14"/>
        <v>0</v>
      </c>
      <c r="AD140" s="58">
        <v>445.06016237210065</v>
      </c>
      <c r="AE140" s="58">
        <v>971.40955953504624</v>
      </c>
      <c r="AF140" s="58">
        <f t="shared" si="15"/>
        <v>1416.4697219071468</v>
      </c>
      <c r="AG140" s="58">
        <f t="shared" si="16"/>
        <v>41586.459118698658</v>
      </c>
      <c r="AH140" s="58">
        <v>0</v>
      </c>
      <c r="AI140" s="58">
        <v>194.86232821229208</v>
      </c>
      <c r="AJ140" s="58">
        <f t="shared" si="17"/>
        <v>41781.321446910952</v>
      </c>
    </row>
    <row r="141" spans="1:36" ht="30" x14ac:dyDescent="0.25">
      <c r="A141" s="53">
        <v>140</v>
      </c>
      <c r="B141" s="53" t="s">
        <v>35</v>
      </c>
      <c r="C141" s="53">
        <v>167</v>
      </c>
      <c r="D141" s="54" t="s">
        <v>69</v>
      </c>
      <c r="E141" s="53" t="s">
        <v>720</v>
      </c>
      <c r="F141" s="53">
        <v>1</v>
      </c>
      <c r="G141" s="53" t="s">
        <v>789</v>
      </c>
      <c r="H141" s="53" t="s">
        <v>787</v>
      </c>
      <c r="I141" s="54" t="s">
        <v>790</v>
      </c>
      <c r="J141" s="55">
        <v>1913</v>
      </c>
      <c r="K141" s="53">
        <v>12</v>
      </c>
      <c r="L141" s="56">
        <v>1913</v>
      </c>
      <c r="M141" s="57" t="s">
        <v>662</v>
      </c>
      <c r="N141" s="53" t="s">
        <v>651</v>
      </c>
      <c r="O141" s="53" t="s">
        <v>651</v>
      </c>
      <c r="P141" s="108">
        <v>0</v>
      </c>
      <c r="Q141" s="56">
        <v>0</v>
      </c>
      <c r="R141" s="56">
        <v>0</v>
      </c>
      <c r="S141" s="56">
        <v>43065</v>
      </c>
      <c r="T141" s="56">
        <v>1686.1875480299939</v>
      </c>
      <c r="U141" s="56">
        <v>0</v>
      </c>
      <c r="V141" s="56">
        <v>0</v>
      </c>
      <c r="W141" s="56">
        <v>0</v>
      </c>
      <c r="X141" s="56">
        <f t="shared" si="12"/>
        <v>0</v>
      </c>
      <c r="Y141" s="56">
        <f t="shared" si="13"/>
        <v>44751.187548029993</v>
      </c>
      <c r="Z141" s="56">
        <v>0</v>
      </c>
      <c r="AA141" s="56">
        <v>0</v>
      </c>
      <c r="AB141" s="56">
        <v>0</v>
      </c>
      <c r="AC141" s="56">
        <f t="shared" si="14"/>
        <v>0</v>
      </c>
      <c r="AD141" s="58">
        <v>606.8425449877609</v>
      </c>
      <c r="AE141" s="58">
        <v>1324.5235120388763</v>
      </c>
      <c r="AF141" s="58">
        <f t="shared" si="15"/>
        <v>1931.3660570266372</v>
      </c>
      <c r="AG141" s="58">
        <f t="shared" si="16"/>
        <v>46682.55360505663</v>
      </c>
      <c r="AH141" s="58">
        <v>0</v>
      </c>
      <c r="AI141" s="58">
        <v>265.69610397014594</v>
      </c>
      <c r="AJ141" s="58">
        <f t="shared" si="17"/>
        <v>46948.249709026779</v>
      </c>
    </row>
    <row r="142" spans="1:36" ht="45" x14ac:dyDescent="0.25">
      <c r="A142" s="53">
        <v>141</v>
      </c>
      <c r="B142" s="53" t="s">
        <v>42</v>
      </c>
      <c r="C142" s="53">
        <v>167</v>
      </c>
      <c r="D142" s="54" t="s">
        <v>69</v>
      </c>
      <c r="E142" s="53" t="s">
        <v>720</v>
      </c>
      <c r="F142" s="53">
        <v>1</v>
      </c>
      <c r="G142" s="53" t="s">
        <v>791</v>
      </c>
      <c r="H142" s="53" t="s">
        <v>792</v>
      </c>
      <c r="I142" s="54" t="s">
        <v>793</v>
      </c>
      <c r="J142" s="55">
        <v>3620</v>
      </c>
      <c r="K142" s="53">
        <v>12</v>
      </c>
      <c r="L142" s="56">
        <v>3620</v>
      </c>
      <c r="M142" s="57" t="s">
        <v>663</v>
      </c>
      <c r="N142" s="53" t="s">
        <v>651</v>
      </c>
      <c r="O142" s="53" t="s">
        <v>651</v>
      </c>
      <c r="P142" s="108">
        <v>0</v>
      </c>
      <c r="Q142" s="56">
        <v>0</v>
      </c>
      <c r="R142" s="56">
        <v>0</v>
      </c>
      <c r="S142" s="56">
        <v>106407</v>
      </c>
      <c r="T142" s="56">
        <v>3190.7992283683107</v>
      </c>
      <c r="U142" s="56">
        <v>0</v>
      </c>
      <c r="V142" s="56">
        <v>0</v>
      </c>
      <c r="W142" s="56">
        <v>0</v>
      </c>
      <c r="X142" s="56">
        <f t="shared" si="12"/>
        <v>0</v>
      </c>
      <c r="Y142" s="56">
        <f t="shared" si="13"/>
        <v>109597.79922836831</v>
      </c>
      <c r="Z142" s="56">
        <v>0</v>
      </c>
      <c r="AA142" s="56">
        <v>0</v>
      </c>
      <c r="AB142" s="56">
        <v>0</v>
      </c>
      <c r="AC142" s="56">
        <f t="shared" si="14"/>
        <v>0</v>
      </c>
      <c r="AD142" s="58">
        <v>1148.3376962131179</v>
      </c>
      <c r="AE142" s="58">
        <v>2506.4166824781664</v>
      </c>
      <c r="AF142" s="58">
        <f t="shared" si="15"/>
        <v>3654.7543786912843</v>
      </c>
      <c r="AG142" s="58">
        <f t="shared" si="16"/>
        <v>113252.5536070596</v>
      </c>
      <c r="AH142" s="58">
        <v>0</v>
      </c>
      <c r="AI142" s="58">
        <v>502.78091812437441</v>
      </c>
      <c r="AJ142" s="58">
        <f t="shared" si="17"/>
        <v>113755.33452518398</v>
      </c>
    </row>
    <row r="143" spans="1:36" ht="30" x14ac:dyDescent="0.25">
      <c r="A143" s="53">
        <v>142</v>
      </c>
      <c r="B143" s="53" t="s">
        <v>39</v>
      </c>
      <c r="C143" s="53">
        <v>167</v>
      </c>
      <c r="D143" s="54" t="s">
        <v>69</v>
      </c>
      <c r="E143" s="53" t="s">
        <v>720</v>
      </c>
      <c r="F143" s="53">
        <v>2</v>
      </c>
      <c r="G143" s="53">
        <v>409050</v>
      </c>
      <c r="H143" s="53" t="s">
        <v>747</v>
      </c>
      <c r="I143" s="54" t="s">
        <v>748</v>
      </c>
      <c r="J143" s="55">
        <v>9757</v>
      </c>
      <c r="K143" s="53">
        <v>12</v>
      </c>
      <c r="L143" s="56">
        <v>9757</v>
      </c>
      <c r="M143" s="57" t="s">
        <v>661</v>
      </c>
      <c r="N143" s="53" t="s">
        <v>651</v>
      </c>
      <c r="O143" s="53" t="s">
        <v>651</v>
      </c>
      <c r="P143" s="108">
        <v>0</v>
      </c>
      <c r="Q143" s="56">
        <v>0</v>
      </c>
      <c r="R143" s="56">
        <v>0</v>
      </c>
      <c r="S143" s="56">
        <v>270757.33651000261</v>
      </c>
      <c r="T143" s="56">
        <v>8600.1735003286194</v>
      </c>
      <c r="U143" s="56">
        <v>0</v>
      </c>
      <c r="V143" s="56">
        <v>0</v>
      </c>
      <c r="W143" s="56">
        <v>0</v>
      </c>
      <c r="X143" s="56">
        <f t="shared" si="12"/>
        <v>0</v>
      </c>
      <c r="Y143" s="56">
        <f t="shared" si="13"/>
        <v>279357.51001033123</v>
      </c>
      <c r="Z143" s="56">
        <v>0</v>
      </c>
      <c r="AA143" s="56">
        <v>0</v>
      </c>
      <c r="AB143" s="56">
        <v>0</v>
      </c>
      <c r="AC143" s="56">
        <f t="shared" si="14"/>
        <v>0</v>
      </c>
      <c r="AD143" s="58">
        <v>3095.1190336882296</v>
      </c>
      <c r="AE143" s="58">
        <v>6755.5545776075887</v>
      </c>
      <c r="AF143" s="58">
        <f t="shared" si="15"/>
        <v>9850.6736112958188</v>
      </c>
      <c r="AG143" s="58">
        <f t="shared" si="16"/>
        <v>289208.18362162705</v>
      </c>
      <c r="AH143" s="58">
        <v>0</v>
      </c>
      <c r="AI143" s="58">
        <v>1355.1473530772157</v>
      </c>
      <c r="AJ143" s="58">
        <f t="shared" si="17"/>
        <v>290563.33097470424</v>
      </c>
    </row>
    <row r="144" spans="1:36" ht="30" x14ac:dyDescent="0.25">
      <c r="A144" s="53">
        <v>143</v>
      </c>
      <c r="B144" s="53" t="s">
        <v>35</v>
      </c>
      <c r="C144" s="53">
        <v>167</v>
      </c>
      <c r="D144" s="54" t="s">
        <v>69</v>
      </c>
      <c r="E144" s="53" t="s">
        <v>720</v>
      </c>
      <c r="F144" s="53">
        <v>2</v>
      </c>
      <c r="G144" s="53" t="s">
        <v>786</v>
      </c>
      <c r="H144" s="53" t="s">
        <v>787</v>
      </c>
      <c r="I144" s="54" t="s">
        <v>788</v>
      </c>
      <c r="J144" s="55">
        <v>11143</v>
      </c>
      <c r="K144" s="53">
        <v>12</v>
      </c>
      <c r="L144" s="56">
        <v>11143</v>
      </c>
      <c r="M144" s="57" t="s">
        <v>661</v>
      </c>
      <c r="N144" s="53" t="s">
        <v>651</v>
      </c>
      <c r="O144" s="53" t="s">
        <v>651</v>
      </c>
      <c r="P144" s="108">
        <v>0</v>
      </c>
      <c r="Q144" s="56">
        <v>0</v>
      </c>
      <c r="R144" s="56">
        <v>0</v>
      </c>
      <c r="S144" s="56">
        <v>309218.91982483957</v>
      </c>
      <c r="T144" s="56">
        <v>9821.8441441182549</v>
      </c>
      <c r="U144" s="56">
        <v>0</v>
      </c>
      <c r="V144" s="56">
        <v>0</v>
      </c>
      <c r="W144" s="56">
        <v>0</v>
      </c>
      <c r="X144" s="56">
        <f t="shared" si="12"/>
        <v>0</v>
      </c>
      <c r="Y144" s="56">
        <f t="shared" si="13"/>
        <v>319040.76396895782</v>
      </c>
      <c r="Z144" s="56">
        <v>0</v>
      </c>
      <c r="AA144" s="56">
        <v>0</v>
      </c>
      <c r="AB144" s="56">
        <v>0</v>
      </c>
      <c r="AC144" s="56">
        <f t="shared" si="14"/>
        <v>0</v>
      </c>
      <c r="AD144" s="58">
        <v>3534.7864499731418</v>
      </c>
      <c r="AE144" s="58">
        <v>7715.193672059173</v>
      </c>
      <c r="AF144" s="58">
        <f t="shared" si="15"/>
        <v>11249.980122032315</v>
      </c>
      <c r="AG144" s="58">
        <f t="shared" si="16"/>
        <v>330290.74409099016</v>
      </c>
      <c r="AH144" s="58">
        <v>0</v>
      </c>
      <c r="AI144" s="58">
        <v>1547.6485554309129</v>
      </c>
      <c r="AJ144" s="58">
        <f t="shared" si="17"/>
        <v>331838.3926464211</v>
      </c>
    </row>
    <row r="145" spans="1:36" ht="45" x14ac:dyDescent="0.25">
      <c r="A145" s="53">
        <v>144</v>
      </c>
      <c r="B145" s="53" t="s">
        <v>35</v>
      </c>
      <c r="C145" s="53">
        <v>167</v>
      </c>
      <c r="D145" s="54" t="s">
        <v>69</v>
      </c>
      <c r="E145" s="53" t="s">
        <v>720</v>
      </c>
      <c r="F145" s="53">
        <v>2</v>
      </c>
      <c r="G145" s="53" t="s">
        <v>794</v>
      </c>
      <c r="H145" s="53" t="s">
        <v>795</v>
      </c>
      <c r="I145" s="54" t="s">
        <v>796</v>
      </c>
      <c r="J145" s="55">
        <v>741</v>
      </c>
      <c r="K145" s="53">
        <v>12</v>
      </c>
      <c r="L145" s="56">
        <v>741</v>
      </c>
      <c r="M145" s="57" t="s">
        <v>661</v>
      </c>
      <c r="N145" s="53" t="s">
        <v>651</v>
      </c>
      <c r="O145" s="53" t="s">
        <v>651</v>
      </c>
      <c r="P145" s="108">
        <v>0</v>
      </c>
      <c r="Q145" s="56">
        <v>0</v>
      </c>
      <c r="R145" s="56">
        <v>0</v>
      </c>
      <c r="S145" s="56">
        <v>20562.794542780768</v>
      </c>
      <c r="T145" s="56">
        <v>653.14426193948009</v>
      </c>
      <c r="U145" s="56">
        <v>0</v>
      </c>
      <c r="V145" s="56">
        <v>0</v>
      </c>
      <c r="W145" s="56">
        <v>0</v>
      </c>
      <c r="X145" s="56">
        <f t="shared" si="12"/>
        <v>0</v>
      </c>
      <c r="Y145" s="56">
        <f t="shared" si="13"/>
        <v>21215.938804720248</v>
      </c>
      <c r="Z145" s="56">
        <v>0</v>
      </c>
      <c r="AA145" s="56">
        <v>0</v>
      </c>
      <c r="AB145" s="56">
        <v>0</v>
      </c>
      <c r="AC145" s="56">
        <f t="shared" si="14"/>
        <v>0</v>
      </c>
      <c r="AD145" s="58">
        <v>235.06028532981225</v>
      </c>
      <c r="AE145" s="58">
        <v>513.05380157909428</v>
      </c>
      <c r="AF145" s="58">
        <f t="shared" si="15"/>
        <v>748.11408690890653</v>
      </c>
      <c r="AG145" s="58">
        <f t="shared" si="16"/>
        <v>21964.052891629155</v>
      </c>
      <c r="AH145" s="58">
        <v>0</v>
      </c>
      <c r="AI145" s="58">
        <v>102.91730948347002</v>
      </c>
      <c r="AJ145" s="58">
        <f t="shared" si="17"/>
        <v>22066.970201112625</v>
      </c>
    </row>
    <row r="146" spans="1:36" ht="45" x14ac:dyDescent="0.25">
      <c r="A146" s="53">
        <v>145</v>
      </c>
      <c r="B146" s="53" t="s">
        <v>35</v>
      </c>
      <c r="C146" s="53">
        <v>167</v>
      </c>
      <c r="D146" s="54" t="s">
        <v>69</v>
      </c>
      <c r="E146" s="53" t="s">
        <v>720</v>
      </c>
      <c r="F146" s="53">
        <v>2</v>
      </c>
      <c r="G146" s="53" t="s">
        <v>794</v>
      </c>
      <c r="H146" s="53" t="s">
        <v>784</v>
      </c>
      <c r="I146" s="54" t="s">
        <v>797</v>
      </c>
      <c r="J146" s="55">
        <v>7254</v>
      </c>
      <c r="K146" s="53">
        <v>12</v>
      </c>
      <c r="L146" s="56">
        <v>7254</v>
      </c>
      <c r="M146" s="57" t="s">
        <v>661</v>
      </c>
      <c r="N146" s="53" t="s">
        <v>651</v>
      </c>
      <c r="O146" s="53" t="s">
        <v>651</v>
      </c>
      <c r="P146" s="108">
        <v>0</v>
      </c>
      <c r="Q146" s="56">
        <v>0</v>
      </c>
      <c r="R146" s="56">
        <v>0</v>
      </c>
      <c r="S146" s="56">
        <v>201298.93605038017</v>
      </c>
      <c r="T146" s="56">
        <v>6393.9385642496482</v>
      </c>
      <c r="U146" s="56">
        <v>0</v>
      </c>
      <c r="V146" s="56">
        <v>0</v>
      </c>
      <c r="W146" s="56">
        <v>0</v>
      </c>
      <c r="X146" s="56">
        <f t="shared" si="12"/>
        <v>0</v>
      </c>
      <c r="Y146" s="56">
        <f t="shared" si="13"/>
        <v>207692.87461462981</v>
      </c>
      <c r="Z146" s="56">
        <v>0</v>
      </c>
      <c r="AA146" s="56">
        <v>0</v>
      </c>
      <c r="AB146" s="56">
        <v>0</v>
      </c>
      <c r="AC146" s="56">
        <f t="shared" si="14"/>
        <v>0</v>
      </c>
      <c r="AD146" s="58">
        <v>2301.1164774392146</v>
      </c>
      <c r="AE146" s="58">
        <v>5022.5266891427127</v>
      </c>
      <c r="AF146" s="58">
        <f t="shared" si="15"/>
        <v>7323.6431665819273</v>
      </c>
      <c r="AG146" s="58">
        <f t="shared" si="16"/>
        <v>215016.51778121173</v>
      </c>
      <c r="AH146" s="58">
        <v>0</v>
      </c>
      <c r="AI146" s="58">
        <v>1007.5062928381801</v>
      </c>
      <c r="AJ146" s="58">
        <f t="shared" si="17"/>
        <v>216024.0240740499</v>
      </c>
    </row>
    <row r="147" spans="1:36" ht="45" x14ac:dyDescent="0.25">
      <c r="A147" s="53">
        <v>146</v>
      </c>
      <c r="B147" s="53" t="s">
        <v>35</v>
      </c>
      <c r="C147" s="53">
        <v>167</v>
      </c>
      <c r="D147" s="54" t="s">
        <v>69</v>
      </c>
      <c r="E147" s="53" t="s">
        <v>720</v>
      </c>
      <c r="F147" s="53">
        <v>2</v>
      </c>
      <c r="G147" s="53" t="s">
        <v>794</v>
      </c>
      <c r="H147" s="53" t="s">
        <v>798</v>
      </c>
      <c r="I147" s="54" t="s">
        <v>799</v>
      </c>
      <c r="J147" s="55">
        <v>2762</v>
      </c>
      <c r="K147" s="53">
        <v>12</v>
      </c>
      <c r="L147" s="56">
        <v>2762</v>
      </c>
      <c r="M147" s="57" t="s">
        <v>661</v>
      </c>
      <c r="N147" s="53" t="s">
        <v>651</v>
      </c>
      <c r="O147" s="53" t="s">
        <v>651</v>
      </c>
      <c r="P147" s="108">
        <v>0</v>
      </c>
      <c r="Q147" s="56">
        <v>0</v>
      </c>
      <c r="R147" s="56">
        <v>0</v>
      </c>
      <c r="S147" s="56">
        <v>76645.666028556661</v>
      </c>
      <c r="T147" s="56">
        <v>2434.5269250699648</v>
      </c>
      <c r="U147" s="56">
        <v>0</v>
      </c>
      <c r="V147" s="56">
        <v>0</v>
      </c>
      <c r="W147" s="56">
        <v>0</v>
      </c>
      <c r="X147" s="56">
        <f t="shared" si="12"/>
        <v>0</v>
      </c>
      <c r="Y147" s="56">
        <f t="shared" si="13"/>
        <v>79080.192953626625</v>
      </c>
      <c r="Z147" s="56">
        <v>0</v>
      </c>
      <c r="AA147" s="56">
        <v>0</v>
      </c>
      <c r="AB147" s="56">
        <v>0</v>
      </c>
      <c r="AC147" s="56">
        <f t="shared" si="14"/>
        <v>0</v>
      </c>
      <c r="AD147" s="58">
        <v>876.16262898912464</v>
      </c>
      <c r="AE147" s="58">
        <v>1912.3543859128993</v>
      </c>
      <c r="AF147" s="58">
        <f t="shared" si="15"/>
        <v>2788.5170149020241</v>
      </c>
      <c r="AG147" s="58">
        <f t="shared" si="16"/>
        <v>81868.709968528652</v>
      </c>
      <c r="AH147" s="58">
        <v>0</v>
      </c>
      <c r="AI147" s="58">
        <v>383.61350714351443</v>
      </c>
      <c r="AJ147" s="58">
        <f t="shared" si="17"/>
        <v>82252.323475672165</v>
      </c>
    </row>
    <row r="148" spans="1:36" ht="30" x14ac:dyDescent="0.25">
      <c r="A148" s="53">
        <v>147</v>
      </c>
      <c r="B148" s="53" t="s">
        <v>39</v>
      </c>
      <c r="C148" s="53">
        <v>167</v>
      </c>
      <c r="D148" s="54" t="s">
        <v>69</v>
      </c>
      <c r="E148" s="53" t="s">
        <v>720</v>
      </c>
      <c r="F148" s="53">
        <v>5</v>
      </c>
      <c r="G148" s="53">
        <v>409050</v>
      </c>
      <c r="H148" s="53" t="s">
        <v>747</v>
      </c>
      <c r="I148" s="54" t="s">
        <v>748</v>
      </c>
      <c r="J148" s="55">
        <v>24305</v>
      </c>
      <c r="K148" s="53">
        <v>12</v>
      </c>
      <c r="L148" s="56">
        <v>24305</v>
      </c>
      <c r="M148" s="57" t="s">
        <v>661</v>
      </c>
      <c r="N148" s="53" t="s">
        <v>651</v>
      </c>
      <c r="O148" s="53" t="s">
        <v>651</v>
      </c>
      <c r="P148" s="108">
        <v>0</v>
      </c>
      <c r="Q148" s="56">
        <v>0</v>
      </c>
      <c r="R148" s="56">
        <v>0</v>
      </c>
      <c r="S148" s="56">
        <v>674465.21101523167</v>
      </c>
      <c r="T148" s="56">
        <v>21423.308078865135</v>
      </c>
      <c r="U148" s="56">
        <v>0</v>
      </c>
      <c r="V148" s="56">
        <v>0</v>
      </c>
      <c r="W148" s="56">
        <v>0</v>
      </c>
      <c r="X148" s="56">
        <f t="shared" si="12"/>
        <v>0</v>
      </c>
      <c r="Y148" s="56">
        <f t="shared" si="13"/>
        <v>695888.51909409685</v>
      </c>
      <c r="Z148" s="56">
        <v>0</v>
      </c>
      <c r="AA148" s="56">
        <v>0</v>
      </c>
      <c r="AB148" s="56">
        <v>0</v>
      </c>
      <c r="AC148" s="56">
        <f t="shared" si="14"/>
        <v>0</v>
      </c>
      <c r="AD148" s="58">
        <v>7710.0408028894544</v>
      </c>
      <c r="AE148" s="58">
        <v>16828.303167854097</v>
      </c>
      <c r="AF148" s="58">
        <f t="shared" si="15"/>
        <v>24538.343970743554</v>
      </c>
      <c r="AG148" s="58">
        <f t="shared" si="16"/>
        <v>720426.86306484044</v>
      </c>
      <c r="AH148" s="58">
        <v>0</v>
      </c>
      <c r="AI148" s="58">
        <v>3375.7155290090941</v>
      </c>
      <c r="AJ148" s="58">
        <f t="shared" si="17"/>
        <v>723802.57859384955</v>
      </c>
    </row>
    <row r="149" spans="1:36" ht="30" x14ac:dyDescent="0.25">
      <c r="A149" s="53">
        <v>148</v>
      </c>
      <c r="B149" s="53" t="s">
        <v>35</v>
      </c>
      <c r="C149" s="53">
        <v>167</v>
      </c>
      <c r="D149" s="54" t="s">
        <v>69</v>
      </c>
      <c r="E149" s="53" t="s">
        <v>720</v>
      </c>
      <c r="F149" s="53">
        <v>5</v>
      </c>
      <c r="G149" s="53" t="s">
        <v>800</v>
      </c>
      <c r="H149" s="53" t="s">
        <v>784</v>
      </c>
      <c r="I149" s="54" t="s">
        <v>801</v>
      </c>
      <c r="J149" s="55">
        <v>9424</v>
      </c>
      <c r="K149" s="53">
        <v>12</v>
      </c>
      <c r="L149" s="56">
        <v>9424</v>
      </c>
      <c r="M149" s="57" t="s">
        <v>661</v>
      </c>
      <c r="N149" s="53" t="s">
        <v>651</v>
      </c>
      <c r="O149" s="53" t="s">
        <v>651</v>
      </c>
      <c r="P149" s="108">
        <v>0</v>
      </c>
      <c r="Q149" s="56">
        <v>0</v>
      </c>
      <c r="R149" s="56">
        <v>0</v>
      </c>
      <c r="S149" s="56">
        <v>261516.56649280159</v>
      </c>
      <c r="T149" s="56">
        <v>8306.6552287687737</v>
      </c>
      <c r="U149" s="56">
        <v>0</v>
      </c>
      <c r="V149" s="56">
        <v>0</v>
      </c>
      <c r="W149" s="56">
        <v>0</v>
      </c>
      <c r="X149" s="56">
        <f t="shared" si="12"/>
        <v>0</v>
      </c>
      <c r="Y149" s="56">
        <f t="shared" si="13"/>
        <v>269823.22172157036</v>
      </c>
      <c r="Z149" s="56">
        <v>0</v>
      </c>
      <c r="AA149" s="56">
        <v>0</v>
      </c>
      <c r="AB149" s="56">
        <v>0</v>
      </c>
      <c r="AC149" s="56">
        <f t="shared" si="14"/>
        <v>0</v>
      </c>
      <c r="AD149" s="58">
        <v>2989.4846544509451</v>
      </c>
      <c r="AE149" s="58">
        <v>6524.9919380315578</v>
      </c>
      <c r="AF149" s="58">
        <f t="shared" si="15"/>
        <v>9514.4765924825024</v>
      </c>
      <c r="AG149" s="58">
        <f t="shared" si="16"/>
        <v>279337.69831405283</v>
      </c>
      <c r="AH149" s="58">
        <v>0</v>
      </c>
      <c r="AI149" s="58">
        <v>1308.897064200029</v>
      </c>
      <c r="AJ149" s="58">
        <f t="shared" si="17"/>
        <v>280646.59537825285</v>
      </c>
    </row>
    <row r="150" spans="1:36" ht="30" x14ac:dyDescent="0.25">
      <c r="A150" s="53">
        <v>149</v>
      </c>
      <c r="B150" s="53" t="s">
        <v>35</v>
      </c>
      <c r="C150" s="53">
        <v>167</v>
      </c>
      <c r="D150" s="54" t="s">
        <v>69</v>
      </c>
      <c r="E150" s="53" t="s">
        <v>720</v>
      </c>
      <c r="F150" s="53">
        <v>5</v>
      </c>
      <c r="G150" s="53" t="s">
        <v>800</v>
      </c>
      <c r="H150" s="53" t="s">
        <v>802</v>
      </c>
      <c r="I150" s="54" t="s">
        <v>788</v>
      </c>
      <c r="J150" s="55">
        <v>525</v>
      </c>
      <c r="K150" s="53">
        <v>12</v>
      </c>
      <c r="L150" s="56">
        <v>525</v>
      </c>
      <c r="M150" s="57" t="s">
        <v>661</v>
      </c>
      <c r="N150" s="53" t="s">
        <v>651</v>
      </c>
      <c r="O150" s="53" t="s">
        <v>651</v>
      </c>
      <c r="P150" s="108">
        <v>0</v>
      </c>
      <c r="Q150" s="56">
        <v>0</v>
      </c>
      <c r="R150" s="56">
        <v>0</v>
      </c>
      <c r="S150" s="56">
        <v>14568.781558650342</v>
      </c>
      <c r="T150" s="56">
        <v>462.75403173849804</v>
      </c>
      <c r="U150" s="56">
        <v>0</v>
      </c>
      <c r="V150" s="56">
        <v>0</v>
      </c>
      <c r="W150" s="56">
        <v>0</v>
      </c>
      <c r="X150" s="56">
        <f t="shared" si="12"/>
        <v>0</v>
      </c>
      <c r="Y150" s="56">
        <f t="shared" si="13"/>
        <v>15031.535590388839</v>
      </c>
      <c r="Z150" s="56">
        <v>0</v>
      </c>
      <c r="AA150" s="56">
        <v>0</v>
      </c>
      <c r="AB150" s="56">
        <v>0</v>
      </c>
      <c r="AC150" s="56">
        <f t="shared" si="14"/>
        <v>0</v>
      </c>
      <c r="AD150" s="58">
        <v>166.54068798670909</v>
      </c>
      <c r="AE150" s="58">
        <v>363.49965698923683</v>
      </c>
      <c r="AF150" s="58">
        <f t="shared" si="15"/>
        <v>530.04034497594591</v>
      </c>
      <c r="AG150" s="58">
        <f t="shared" si="16"/>
        <v>15561.575935364785</v>
      </c>
      <c r="AH150" s="58">
        <v>0</v>
      </c>
      <c r="AI150" s="58">
        <v>72.91712210367308</v>
      </c>
      <c r="AJ150" s="58">
        <f t="shared" si="17"/>
        <v>15634.493057468457</v>
      </c>
    </row>
    <row r="151" spans="1:36" x14ac:dyDescent="0.25">
      <c r="A151" s="53">
        <v>150</v>
      </c>
      <c r="B151" s="53" t="s">
        <v>34</v>
      </c>
      <c r="C151" s="53">
        <v>167</v>
      </c>
      <c r="D151" s="54" t="s">
        <v>69</v>
      </c>
      <c r="E151" s="53" t="s">
        <v>720</v>
      </c>
      <c r="F151" s="53">
        <v>6</v>
      </c>
      <c r="G151" s="53">
        <v>709000</v>
      </c>
      <c r="H151" s="53" t="s">
        <v>734</v>
      </c>
      <c r="I151" s="54" t="s">
        <v>735</v>
      </c>
      <c r="J151" s="55">
        <v>703</v>
      </c>
      <c r="K151" s="53">
        <v>12</v>
      </c>
      <c r="L151" s="56">
        <v>703</v>
      </c>
      <c r="M151" s="57" t="s">
        <v>661</v>
      </c>
      <c r="N151" s="53" t="s">
        <v>651</v>
      </c>
      <c r="O151" s="53" t="s">
        <v>651</v>
      </c>
      <c r="P151" s="108">
        <v>0</v>
      </c>
      <c r="Q151" s="56">
        <v>0</v>
      </c>
      <c r="R151" s="56">
        <v>0</v>
      </c>
      <c r="S151" s="56">
        <v>17735.238759149532</v>
      </c>
      <c r="T151" s="56">
        <v>619.64968440412213</v>
      </c>
      <c r="U151" s="56">
        <v>0</v>
      </c>
      <c r="V151" s="56">
        <v>0</v>
      </c>
      <c r="W151" s="56">
        <v>0</v>
      </c>
      <c r="X151" s="56">
        <f t="shared" si="12"/>
        <v>0</v>
      </c>
      <c r="Y151" s="56">
        <f t="shared" si="13"/>
        <v>18354.888443553653</v>
      </c>
      <c r="Z151" s="56">
        <v>0</v>
      </c>
      <c r="AA151" s="56">
        <v>0</v>
      </c>
      <c r="AB151" s="56">
        <v>0</v>
      </c>
      <c r="AC151" s="56">
        <f t="shared" si="14"/>
        <v>0</v>
      </c>
      <c r="AD151" s="58">
        <v>223.00591172315521</v>
      </c>
      <c r="AE151" s="58">
        <v>486.74335021606373</v>
      </c>
      <c r="AF151" s="58">
        <f t="shared" si="15"/>
        <v>709.74926193921897</v>
      </c>
      <c r="AG151" s="58">
        <f t="shared" si="16"/>
        <v>19064.637705492871</v>
      </c>
      <c r="AH151" s="58">
        <v>0</v>
      </c>
      <c r="AI151" s="58">
        <v>97.639498740727973</v>
      </c>
      <c r="AJ151" s="58">
        <f t="shared" si="17"/>
        <v>19162.2772042336</v>
      </c>
    </row>
    <row r="152" spans="1:36" ht="30" x14ac:dyDescent="0.25">
      <c r="A152" s="53">
        <v>151</v>
      </c>
      <c r="B152" s="53" t="s">
        <v>35</v>
      </c>
      <c r="C152" s="53">
        <v>167</v>
      </c>
      <c r="D152" s="54" t="s">
        <v>69</v>
      </c>
      <c r="E152" s="53" t="s">
        <v>720</v>
      </c>
      <c r="F152" s="53">
        <v>6</v>
      </c>
      <c r="G152" s="53" t="s">
        <v>800</v>
      </c>
      <c r="H152" s="53" t="s">
        <v>803</v>
      </c>
      <c r="I152" s="54" t="s">
        <v>801</v>
      </c>
      <c r="J152" s="55">
        <v>5011</v>
      </c>
      <c r="K152" s="53">
        <v>12</v>
      </c>
      <c r="L152" s="56">
        <v>5011</v>
      </c>
      <c r="M152" s="57" t="s">
        <v>661</v>
      </c>
      <c r="N152" s="53" t="s">
        <v>651</v>
      </c>
      <c r="O152" s="53" t="s">
        <v>651</v>
      </c>
      <c r="P152" s="108">
        <v>0</v>
      </c>
      <c r="Q152" s="56">
        <v>0</v>
      </c>
      <c r="R152" s="56">
        <v>0</v>
      </c>
      <c r="S152" s="56">
        <v>139055.55121980357</v>
      </c>
      <c r="T152" s="56">
        <v>4416.8770534125979</v>
      </c>
      <c r="U152" s="56">
        <v>0</v>
      </c>
      <c r="V152" s="56">
        <v>0</v>
      </c>
      <c r="W152" s="56">
        <v>0</v>
      </c>
      <c r="X152" s="56">
        <f t="shared" si="12"/>
        <v>0</v>
      </c>
      <c r="Y152" s="56">
        <f t="shared" si="13"/>
        <v>143472.42827321618</v>
      </c>
      <c r="Z152" s="56">
        <v>0</v>
      </c>
      <c r="AA152" s="56">
        <v>0</v>
      </c>
      <c r="AB152" s="56">
        <v>0</v>
      </c>
      <c r="AC152" s="56">
        <f t="shared" si="14"/>
        <v>0</v>
      </c>
      <c r="AD152" s="58">
        <v>1589.5912142883792</v>
      </c>
      <c r="AE152" s="58">
        <v>3469.5176784248865</v>
      </c>
      <c r="AF152" s="58">
        <f t="shared" si="15"/>
        <v>5059.108892713266</v>
      </c>
      <c r="AG152" s="58">
        <f t="shared" si="16"/>
        <v>148531.53716592945</v>
      </c>
      <c r="AH152" s="58">
        <v>0</v>
      </c>
      <c r="AI152" s="58">
        <v>695.97656926001116</v>
      </c>
      <c r="AJ152" s="58">
        <f t="shared" si="17"/>
        <v>149227.51373518945</v>
      </c>
    </row>
    <row r="153" spans="1:36" ht="30" x14ac:dyDescent="0.25">
      <c r="A153" s="53">
        <v>152</v>
      </c>
      <c r="B153" s="53" t="s">
        <v>35</v>
      </c>
      <c r="C153" s="53">
        <v>167</v>
      </c>
      <c r="D153" s="54" t="s">
        <v>69</v>
      </c>
      <c r="E153" s="53" t="s">
        <v>720</v>
      </c>
      <c r="F153" s="53">
        <v>6</v>
      </c>
      <c r="G153" s="53" t="s">
        <v>800</v>
      </c>
      <c r="H153" s="53" t="s">
        <v>784</v>
      </c>
      <c r="I153" s="54" t="s">
        <v>788</v>
      </c>
      <c r="J153" s="55">
        <v>235</v>
      </c>
      <c r="K153" s="53">
        <v>12</v>
      </c>
      <c r="L153" s="56">
        <v>235</v>
      </c>
      <c r="M153" s="57" t="s">
        <v>661</v>
      </c>
      <c r="N153" s="53" t="s">
        <v>651</v>
      </c>
      <c r="O153" s="53" t="s">
        <v>651</v>
      </c>
      <c r="P153" s="108">
        <v>0</v>
      </c>
      <c r="Q153" s="56">
        <v>0</v>
      </c>
      <c r="R153" s="56">
        <v>0</v>
      </c>
      <c r="S153" s="56">
        <v>6521.2641262530105</v>
      </c>
      <c r="T153" s="56">
        <v>207.13751896866103</v>
      </c>
      <c r="U153" s="56">
        <v>0</v>
      </c>
      <c r="V153" s="56">
        <v>0</v>
      </c>
      <c r="W153" s="56">
        <v>0</v>
      </c>
      <c r="X153" s="56">
        <f t="shared" si="12"/>
        <v>0</v>
      </c>
      <c r="Y153" s="56">
        <f t="shared" si="13"/>
        <v>6728.401645221672</v>
      </c>
      <c r="Z153" s="56">
        <v>0</v>
      </c>
      <c r="AA153" s="56">
        <v>0</v>
      </c>
      <c r="AB153" s="56">
        <v>0</v>
      </c>
      <c r="AC153" s="56">
        <f t="shared" si="14"/>
        <v>0</v>
      </c>
      <c r="AD153" s="58">
        <v>74.54678414643169</v>
      </c>
      <c r="AE153" s="58">
        <v>162.70937027137268</v>
      </c>
      <c r="AF153" s="58">
        <f t="shared" si="15"/>
        <v>237.25615441780437</v>
      </c>
      <c r="AG153" s="58">
        <f t="shared" si="16"/>
        <v>6965.6577996394763</v>
      </c>
      <c r="AH153" s="58">
        <v>0</v>
      </c>
      <c r="AI153" s="58">
        <v>32.639092751167951</v>
      </c>
      <c r="AJ153" s="58">
        <f t="shared" si="17"/>
        <v>6998.2968923906446</v>
      </c>
    </row>
    <row r="154" spans="1:36" ht="45" x14ac:dyDescent="0.25">
      <c r="A154" s="53">
        <v>153</v>
      </c>
      <c r="B154" s="53" t="s">
        <v>35</v>
      </c>
      <c r="C154" s="53">
        <v>167</v>
      </c>
      <c r="D154" s="54" t="s">
        <v>69</v>
      </c>
      <c r="E154" s="53" t="s">
        <v>720</v>
      </c>
      <c r="F154" s="53">
        <v>6</v>
      </c>
      <c r="G154" s="53" t="s">
        <v>804</v>
      </c>
      <c r="H154" s="53" t="s">
        <v>805</v>
      </c>
      <c r="I154" s="54" t="s">
        <v>806</v>
      </c>
      <c r="J154" s="55">
        <v>851</v>
      </c>
      <c r="K154" s="53">
        <v>12</v>
      </c>
      <c r="L154" s="56">
        <v>851</v>
      </c>
      <c r="M154" s="57" t="s">
        <v>661</v>
      </c>
      <c r="N154" s="53" t="s">
        <v>651</v>
      </c>
      <c r="O154" s="53" t="s">
        <v>651</v>
      </c>
      <c r="P154" s="108">
        <v>0</v>
      </c>
      <c r="Q154" s="56">
        <v>0</v>
      </c>
      <c r="R154" s="56">
        <v>0</v>
      </c>
      <c r="S154" s="56">
        <v>23615.301155069414</v>
      </c>
      <c r="T154" s="56">
        <v>750.10224954183207</v>
      </c>
      <c r="U154" s="56">
        <v>0</v>
      </c>
      <c r="V154" s="56">
        <v>0</v>
      </c>
      <c r="W154" s="56">
        <v>0</v>
      </c>
      <c r="X154" s="56">
        <f t="shared" si="12"/>
        <v>0</v>
      </c>
      <c r="Y154" s="56">
        <f t="shared" si="13"/>
        <v>24365.403404611247</v>
      </c>
      <c r="Z154" s="56">
        <v>0</v>
      </c>
      <c r="AA154" s="56">
        <v>0</v>
      </c>
      <c r="AB154" s="56">
        <v>0</v>
      </c>
      <c r="AC154" s="56">
        <f t="shared" si="14"/>
        <v>0</v>
      </c>
      <c r="AD154" s="58">
        <v>269.95452471750366</v>
      </c>
      <c r="AE154" s="58">
        <v>589.21563447207711</v>
      </c>
      <c r="AF154" s="58">
        <f t="shared" si="15"/>
        <v>859.17015918958077</v>
      </c>
      <c r="AG154" s="58">
        <f t="shared" si="16"/>
        <v>25224.573563800826</v>
      </c>
      <c r="AH154" s="58">
        <v>0</v>
      </c>
      <c r="AI154" s="58">
        <v>118.19518268614438</v>
      </c>
      <c r="AJ154" s="58">
        <f t="shared" si="17"/>
        <v>25342.76874648697</v>
      </c>
    </row>
    <row r="155" spans="1:36" ht="45" x14ac:dyDescent="0.25">
      <c r="A155" s="53">
        <v>154</v>
      </c>
      <c r="B155" s="53" t="s">
        <v>35</v>
      </c>
      <c r="C155" s="53">
        <v>167</v>
      </c>
      <c r="D155" s="54" t="s">
        <v>69</v>
      </c>
      <c r="E155" s="53" t="s">
        <v>720</v>
      </c>
      <c r="F155" s="53">
        <v>6</v>
      </c>
      <c r="G155" s="53" t="s">
        <v>804</v>
      </c>
      <c r="H155" s="53" t="s">
        <v>805</v>
      </c>
      <c r="I155" s="54" t="s">
        <v>807</v>
      </c>
      <c r="J155" s="55">
        <v>25007</v>
      </c>
      <c r="K155" s="53">
        <v>12</v>
      </c>
      <c r="L155" s="56">
        <v>25007</v>
      </c>
      <c r="M155" s="57" t="s">
        <v>661</v>
      </c>
      <c r="N155" s="53" t="s">
        <v>651</v>
      </c>
      <c r="O155" s="53" t="s">
        <v>651</v>
      </c>
      <c r="P155" s="108">
        <v>0</v>
      </c>
      <c r="Q155" s="56">
        <v>0</v>
      </c>
      <c r="R155" s="56">
        <v>0</v>
      </c>
      <c r="S155" s="56">
        <v>693945.75321365544</v>
      </c>
      <c r="T155" s="56">
        <v>22042.076327018327</v>
      </c>
      <c r="U155" s="56">
        <v>0</v>
      </c>
      <c r="V155" s="56">
        <v>0</v>
      </c>
      <c r="W155" s="56">
        <v>0</v>
      </c>
      <c r="X155" s="56">
        <f t="shared" si="12"/>
        <v>0</v>
      </c>
      <c r="Y155" s="56">
        <f t="shared" si="13"/>
        <v>715987.82954067376</v>
      </c>
      <c r="Z155" s="56">
        <v>0</v>
      </c>
      <c r="AA155" s="56">
        <v>0</v>
      </c>
      <c r="AB155" s="56">
        <v>0</v>
      </c>
      <c r="AC155" s="56">
        <f t="shared" si="14"/>
        <v>0</v>
      </c>
      <c r="AD155" s="58">
        <v>7932.7294942545404</v>
      </c>
      <c r="AE155" s="58">
        <v>17314.354137771134</v>
      </c>
      <c r="AF155" s="58">
        <f t="shared" si="15"/>
        <v>25247.083632025675</v>
      </c>
      <c r="AG155" s="58">
        <f t="shared" si="16"/>
        <v>741234.91317269939</v>
      </c>
      <c r="AH155" s="58">
        <v>0</v>
      </c>
      <c r="AI155" s="58">
        <v>3473.2161379934341</v>
      </c>
      <c r="AJ155" s="58">
        <f t="shared" si="17"/>
        <v>744708.12931069278</v>
      </c>
    </row>
    <row r="156" spans="1:36" ht="45" x14ac:dyDescent="0.25">
      <c r="A156" s="53">
        <v>155</v>
      </c>
      <c r="B156" s="53" t="s">
        <v>35</v>
      </c>
      <c r="C156" s="53">
        <v>167</v>
      </c>
      <c r="D156" s="54" t="s">
        <v>69</v>
      </c>
      <c r="E156" s="53" t="s">
        <v>720</v>
      </c>
      <c r="F156" s="53">
        <v>6</v>
      </c>
      <c r="G156" s="53" t="s">
        <v>804</v>
      </c>
      <c r="H156" s="53" t="s">
        <v>805</v>
      </c>
      <c r="I156" s="54" t="s">
        <v>807</v>
      </c>
      <c r="J156" s="55">
        <v>1892</v>
      </c>
      <c r="K156" s="53">
        <v>12</v>
      </c>
      <c r="L156" s="56">
        <v>1892</v>
      </c>
      <c r="M156" s="57" t="s">
        <v>661</v>
      </c>
      <c r="N156" s="53" t="s">
        <v>651</v>
      </c>
      <c r="O156" s="53" t="s">
        <v>651</v>
      </c>
      <c r="P156" s="108">
        <v>0</v>
      </c>
      <c r="Q156" s="56">
        <v>0</v>
      </c>
      <c r="R156" s="56">
        <v>0</v>
      </c>
      <c r="S156" s="56">
        <v>52503.113731364669</v>
      </c>
      <c r="T156" s="56">
        <v>1667.6773867604541</v>
      </c>
      <c r="U156" s="56">
        <v>0</v>
      </c>
      <c r="V156" s="56">
        <v>0</v>
      </c>
      <c r="W156" s="56">
        <v>0</v>
      </c>
      <c r="X156" s="56">
        <f t="shared" si="12"/>
        <v>0</v>
      </c>
      <c r="Y156" s="56">
        <f t="shared" si="13"/>
        <v>54170.791118125126</v>
      </c>
      <c r="Z156" s="56">
        <v>0</v>
      </c>
      <c r="AA156" s="56">
        <v>0</v>
      </c>
      <c r="AB156" s="56">
        <v>0</v>
      </c>
      <c r="AC156" s="56">
        <f t="shared" si="14"/>
        <v>0</v>
      </c>
      <c r="AD156" s="58">
        <v>600.18091746829248</v>
      </c>
      <c r="AE156" s="58">
        <v>1309.9835257593068</v>
      </c>
      <c r="AF156" s="58">
        <f t="shared" si="15"/>
        <v>1910.1644432275993</v>
      </c>
      <c r="AG156" s="58">
        <f t="shared" si="16"/>
        <v>56080.955561352726</v>
      </c>
      <c r="AH156" s="58">
        <v>0</v>
      </c>
      <c r="AI156" s="58">
        <v>262.779419085999</v>
      </c>
      <c r="AJ156" s="58">
        <f t="shared" si="17"/>
        <v>56343.734980438727</v>
      </c>
    </row>
    <row r="157" spans="1:36" ht="30" x14ac:dyDescent="0.25">
      <c r="A157" s="53">
        <v>156</v>
      </c>
      <c r="B157" s="53" t="s">
        <v>35</v>
      </c>
      <c r="C157" s="53">
        <v>167</v>
      </c>
      <c r="D157" s="54" t="s">
        <v>808</v>
      </c>
      <c r="E157" s="53" t="s">
        <v>730</v>
      </c>
      <c r="F157" s="53" t="s">
        <v>733</v>
      </c>
      <c r="G157" s="53" t="s">
        <v>809</v>
      </c>
      <c r="H157" s="53" t="s">
        <v>810</v>
      </c>
      <c r="I157" s="54" t="s">
        <v>811</v>
      </c>
      <c r="J157" s="55">
        <v>228</v>
      </c>
      <c r="K157" s="53">
        <v>12</v>
      </c>
      <c r="L157" s="56">
        <v>228</v>
      </c>
      <c r="M157" s="57" t="s">
        <v>664</v>
      </c>
      <c r="N157" s="53" t="s">
        <v>651</v>
      </c>
      <c r="O157" s="53" t="s">
        <v>651</v>
      </c>
      <c r="P157" s="108">
        <v>0</v>
      </c>
      <c r="Q157" s="56">
        <v>0</v>
      </c>
      <c r="R157" s="56">
        <v>0</v>
      </c>
      <c r="S157" s="56">
        <v>3000</v>
      </c>
      <c r="T157" s="56">
        <v>200.96746521214772</v>
      </c>
      <c r="U157" s="56">
        <v>0</v>
      </c>
      <c r="V157" s="56">
        <v>0</v>
      </c>
      <c r="W157" s="56">
        <v>0</v>
      </c>
      <c r="X157" s="56">
        <f t="shared" si="12"/>
        <v>0</v>
      </c>
      <c r="Y157" s="56">
        <f t="shared" si="13"/>
        <v>3200.9674652121475</v>
      </c>
      <c r="Z157" s="56">
        <v>0</v>
      </c>
      <c r="AA157" s="56">
        <v>0</v>
      </c>
      <c r="AB157" s="56">
        <v>0</v>
      </c>
      <c r="AC157" s="56">
        <f t="shared" si="14"/>
        <v>0</v>
      </c>
      <c r="AD157" s="58">
        <v>72.326241639942239</v>
      </c>
      <c r="AE157" s="58">
        <v>157.86270817818286</v>
      </c>
      <c r="AF157" s="58">
        <f t="shared" si="15"/>
        <v>230.18894981812508</v>
      </c>
      <c r="AG157" s="58">
        <f t="shared" si="16"/>
        <v>3431.1564150302725</v>
      </c>
      <c r="AH157" s="58">
        <v>0</v>
      </c>
      <c r="AI157" s="58">
        <v>31.666864456452313</v>
      </c>
      <c r="AJ157" s="58">
        <f t="shared" si="17"/>
        <v>3462.8232794867249</v>
      </c>
    </row>
    <row r="158" spans="1:36" x14ac:dyDescent="0.25">
      <c r="A158" s="53">
        <v>157</v>
      </c>
      <c r="B158" s="53" t="s">
        <v>737</v>
      </c>
      <c r="C158" s="53">
        <v>188</v>
      </c>
      <c r="D158" s="54" t="s">
        <v>812</v>
      </c>
      <c r="E158" s="53">
        <v>0</v>
      </c>
      <c r="F158" s="53">
        <v>0</v>
      </c>
      <c r="G158" s="53">
        <v>0</v>
      </c>
      <c r="H158" s="53">
        <v>0</v>
      </c>
      <c r="I158" s="54">
        <v>0</v>
      </c>
      <c r="J158" s="55">
        <v>0</v>
      </c>
      <c r="K158" s="53">
        <v>12</v>
      </c>
      <c r="L158" s="56">
        <v>0</v>
      </c>
      <c r="M158" s="57" t="s">
        <v>650</v>
      </c>
      <c r="N158" s="53" t="s">
        <v>651</v>
      </c>
      <c r="O158" s="53" t="s">
        <v>651</v>
      </c>
      <c r="P158" s="108">
        <v>0</v>
      </c>
      <c r="Q158" s="56">
        <v>0</v>
      </c>
      <c r="R158" s="56">
        <v>0</v>
      </c>
      <c r="S158" s="56">
        <v>0</v>
      </c>
      <c r="T158" s="56">
        <v>0</v>
      </c>
      <c r="U158" s="56">
        <v>0</v>
      </c>
      <c r="V158" s="56">
        <v>0</v>
      </c>
      <c r="W158" s="56">
        <v>0</v>
      </c>
      <c r="X158" s="56">
        <f t="shared" si="12"/>
        <v>0</v>
      </c>
      <c r="Y158" s="56">
        <f t="shared" si="13"/>
        <v>0</v>
      </c>
      <c r="Z158" s="56">
        <v>0</v>
      </c>
      <c r="AA158" s="56">
        <v>0</v>
      </c>
      <c r="AB158" s="56">
        <v>0</v>
      </c>
      <c r="AC158" s="56">
        <f t="shared" si="14"/>
        <v>0</v>
      </c>
      <c r="AD158" s="58">
        <v>0</v>
      </c>
      <c r="AE158" s="58">
        <v>0</v>
      </c>
      <c r="AF158" s="58">
        <f t="shared" si="15"/>
        <v>0</v>
      </c>
      <c r="AG158" s="58">
        <f t="shared" si="16"/>
        <v>0</v>
      </c>
      <c r="AH158" s="58">
        <v>0</v>
      </c>
      <c r="AI158" s="58">
        <v>0</v>
      </c>
      <c r="AJ158" s="58">
        <f t="shared" si="17"/>
        <v>0</v>
      </c>
    </row>
    <row r="159" spans="1:36" x14ac:dyDescent="0.25">
      <c r="A159" s="53">
        <v>158</v>
      </c>
      <c r="B159" s="53" t="s">
        <v>737</v>
      </c>
      <c r="C159" s="53">
        <v>198</v>
      </c>
      <c r="D159" s="54" t="s">
        <v>813</v>
      </c>
      <c r="E159" s="53">
        <v>0</v>
      </c>
      <c r="F159" s="53">
        <v>0</v>
      </c>
      <c r="G159" s="53">
        <v>0</v>
      </c>
      <c r="H159" s="53">
        <v>0</v>
      </c>
      <c r="I159" s="54">
        <v>0</v>
      </c>
      <c r="J159" s="55">
        <v>0</v>
      </c>
      <c r="K159" s="53">
        <v>12</v>
      </c>
      <c r="L159" s="56">
        <v>0</v>
      </c>
      <c r="M159" s="57" t="s">
        <v>650</v>
      </c>
      <c r="N159" s="53" t="s">
        <v>651</v>
      </c>
      <c r="O159" s="53" t="s">
        <v>651</v>
      </c>
      <c r="P159" s="108">
        <v>0</v>
      </c>
      <c r="Q159" s="56">
        <v>0</v>
      </c>
      <c r="R159" s="56">
        <v>0</v>
      </c>
      <c r="S159" s="56">
        <v>0</v>
      </c>
      <c r="T159" s="56">
        <v>0</v>
      </c>
      <c r="U159" s="56">
        <v>0</v>
      </c>
      <c r="V159" s="56">
        <v>0</v>
      </c>
      <c r="W159" s="56">
        <v>0</v>
      </c>
      <c r="X159" s="56">
        <f t="shared" si="12"/>
        <v>0</v>
      </c>
      <c r="Y159" s="56">
        <f t="shared" si="13"/>
        <v>0</v>
      </c>
      <c r="Z159" s="56">
        <v>0</v>
      </c>
      <c r="AA159" s="56">
        <v>0</v>
      </c>
      <c r="AB159" s="56">
        <v>0</v>
      </c>
      <c r="AC159" s="56">
        <f t="shared" si="14"/>
        <v>0</v>
      </c>
      <c r="AD159" s="58">
        <v>0</v>
      </c>
      <c r="AE159" s="58">
        <v>0</v>
      </c>
      <c r="AF159" s="58">
        <f t="shared" si="15"/>
        <v>0</v>
      </c>
      <c r="AG159" s="58">
        <f t="shared" si="16"/>
        <v>0</v>
      </c>
      <c r="AH159" s="58">
        <v>0</v>
      </c>
      <c r="AI159" s="58">
        <v>0</v>
      </c>
      <c r="AJ159" s="58">
        <f t="shared" si="17"/>
        <v>0</v>
      </c>
    </row>
    <row r="160" spans="1:36" ht="30" x14ac:dyDescent="0.25">
      <c r="A160" s="53">
        <v>159</v>
      </c>
      <c r="B160" s="53" t="s">
        <v>39</v>
      </c>
      <c r="C160" s="53">
        <v>231</v>
      </c>
      <c r="D160" s="54" t="s">
        <v>72</v>
      </c>
      <c r="E160" s="53" t="s">
        <v>720</v>
      </c>
      <c r="F160" s="53">
        <v>1</v>
      </c>
      <c r="G160" s="53">
        <v>409050</v>
      </c>
      <c r="H160" s="53" t="s">
        <v>747</v>
      </c>
      <c r="I160" s="54" t="s">
        <v>748</v>
      </c>
      <c r="J160" s="55">
        <v>200</v>
      </c>
      <c r="K160" s="53">
        <v>12</v>
      </c>
      <c r="L160" s="56">
        <v>200</v>
      </c>
      <c r="M160" s="57" t="s">
        <v>665</v>
      </c>
      <c r="N160" s="53" t="s">
        <v>651</v>
      </c>
      <c r="O160" s="53" t="s">
        <v>651</v>
      </c>
      <c r="P160" s="108">
        <v>0</v>
      </c>
      <c r="Q160" s="56">
        <v>0</v>
      </c>
      <c r="R160" s="56">
        <v>0</v>
      </c>
      <c r="S160" s="56">
        <v>4898.1760650921005</v>
      </c>
      <c r="T160" s="56">
        <v>176.2872501860945</v>
      </c>
      <c r="U160" s="56">
        <v>0</v>
      </c>
      <c r="V160" s="56">
        <v>0</v>
      </c>
      <c r="W160" s="56">
        <v>0</v>
      </c>
      <c r="X160" s="56">
        <f t="shared" si="12"/>
        <v>0</v>
      </c>
      <c r="Y160" s="56">
        <f t="shared" si="13"/>
        <v>5074.4633152781953</v>
      </c>
      <c r="Z160" s="56">
        <v>0</v>
      </c>
      <c r="AA160" s="56">
        <v>0</v>
      </c>
      <c r="AB160" s="56">
        <v>0</v>
      </c>
      <c r="AC160" s="56">
        <f t="shared" si="14"/>
        <v>0</v>
      </c>
      <c r="AD160" s="58">
        <v>63.444071613984413</v>
      </c>
      <c r="AE160" s="58">
        <v>138.47605980542355</v>
      </c>
      <c r="AF160" s="58">
        <f t="shared" si="15"/>
        <v>201.92013141940797</v>
      </c>
      <c r="AG160" s="58">
        <f t="shared" si="16"/>
        <v>5276.3834466976032</v>
      </c>
      <c r="AH160" s="58">
        <v>0</v>
      </c>
      <c r="AI160" s="58">
        <v>27.77795127758975</v>
      </c>
      <c r="AJ160" s="58">
        <f t="shared" si="17"/>
        <v>5304.1613979751928</v>
      </c>
    </row>
    <row r="161" spans="1:36" ht="30" x14ac:dyDescent="0.25">
      <c r="A161" s="53">
        <v>160</v>
      </c>
      <c r="B161" s="53" t="s">
        <v>39</v>
      </c>
      <c r="C161" s="53">
        <v>231</v>
      </c>
      <c r="D161" s="54" t="s">
        <v>72</v>
      </c>
      <c r="E161" s="53" t="s">
        <v>720</v>
      </c>
      <c r="F161" s="53">
        <v>2</v>
      </c>
      <c r="G161" s="53">
        <v>409050</v>
      </c>
      <c r="H161" s="53" t="s">
        <v>747</v>
      </c>
      <c r="I161" s="54" t="s">
        <v>748</v>
      </c>
      <c r="J161" s="55">
        <v>1078</v>
      </c>
      <c r="K161" s="53">
        <v>12</v>
      </c>
      <c r="L161" s="56">
        <v>1078</v>
      </c>
      <c r="M161" s="57" t="s">
        <v>665</v>
      </c>
      <c r="N161" s="53" t="s">
        <v>651</v>
      </c>
      <c r="O161" s="53" t="s">
        <v>651</v>
      </c>
      <c r="P161" s="108">
        <v>0</v>
      </c>
      <c r="Q161" s="56">
        <v>0</v>
      </c>
      <c r="R161" s="56">
        <v>0</v>
      </c>
      <c r="S161" s="56">
        <v>26401.168990846421</v>
      </c>
      <c r="T161" s="56">
        <v>950.18827850304933</v>
      </c>
      <c r="U161" s="56">
        <v>0</v>
      </c>
      <c r="V161" s="56">
        <v>0</v>
      </c>
      <c r="W161" s="56">
        <v>0</v>
      </c>
      <c r="X161" s="56">
        <f t="shared" si="12"/>
        <v>0</v>
      </c>
      <c r="Y161" s="56">
        <f t="shared" si="13"/>
        <v>27351.357269349472</v>
      </c>
      <c r="Z161" s="56">
        <v>0</v>
      </c>
      <c r="AA161" s="56">
        <v>0</v>
      </c>
      <c r="AB161" s="56">
        <v>0</v>
      </c>
      <c r="AC161" s="56">
        <f t="shared" si="14"/>
        <v>0</v>
      </c>
      <c r="AD161" s="58">
        <v>341.96354599937592</v>
      </c>
      <c r="AE161" s="58">
        <v>746.38596235123293</v>
      </c>
      <c r="AF161" s="58">
        <f t="shared" si="15"/>
        <v>1088.3495083506089</v>
      </c>
      <c r="AG161" s="58">
        <f t="shared" si="16"/>
        <v>28439.706777700081</v>
      </c>
      <c r="AH161" s="58">
        <v>0</v>
      </c>
      <c r="AI161" s="58">
        <v>149.72315738620873</v>
      </c>
      <c r="AJ161" s="58">
        <f t="shared" si="17"/>
        <v>28589.429935086289</v>
      </c>
    </row>
    <row r="162" spans="1:36" ht="30" x14ac:dyDescent="0.25">
      <c r="A162" s="53">
        <v>161</v>
      </c>
      <c r="B162" s="53" t="s">
        <v>39</v>
      </c>
      <c r="C162" s="53">
        <v>231</v>
      </c>
      <c r="D162" s="54" t="s">
        <v>72</v>
      </c>
      <c r="E162" s="53" t="s">
        <v>720</v>
      </c>
      <c r="F162" s="53">
        <v>3</v>
      </c>
      <c r="G162" s="53">
        <v>409050</v>
      </c>
      <c r="H162" s="53" t="s">
        <v>747</v>
      </c>
      <c r="I162" s="54" t="s">
        <v>748</v>
      </c>
      <c r="J162" s="55">
        <v>7571</v>
      </c>
      <c r="K162" s="53">
        <v>12</v>
      </c>
      <c r="L162" s="56">
        <v>7571</v>
      </c>
      <c r="M162" s="57" t="s">
        <v>665</v>
      </c>
      <c r="N162" s="53" t="s">
        <v>651</v>
      </c>
      <c r="O162" s="53" t="s">
        <v>651</v>
      </c>
      <c r="P162" s="108">
        <v>0</v>
      </c>
      <c r="Q162" s="56">
        <v>0</v>
      </c>
      <c r="R162" s="56">
        <v>0</v>
      </c>
      <c r="S162" s="56">
        <v>185420.45494406146</v>
      </c>
      <c r="T162" s="56">
        <v>6673.3538557946067</v>
      </c>
      <c r="U162" s="56">
        <v>0</v>
      </c>
      <c r="V162" s="56">
        <v>0</v>
      </c>
      <c r="W162" s="56">
        <v>0</v>
      </c>
      <c r="X162" s="56">
        <f t="shared" si="12"/>
        <v>0</v>
      </c>
      <c r="Y162" s="56">
        <f t="shared" si="13"/>
        <v>192093.80879985608</v>
      </c>
      <c r="Z162" s="56">
        <v>0</v>
      </c>
      <c r="AA162" s="56">
        <v>0</v>
      </c>
      <c r="AB162" s="56">
        <v>0</v>
      </c>
      <c r="AC162" s="56">
        <f t="shared" si="14"/>
        <v>0</v>
      </c>
      <c r="AD162" s="58">
        <v>2401.6753309473797</v>
      </c>
      <c r="AE162" s="58">
        <v>5242.0112439343093</v>
      </c>
      <c r="AF162" s="58">
        <f t="shared" si="15"/>
        <v>7643.686574881689</v>
      </c>
      <c r="AG162" s="58">
        <f t="shared" si="16"/>
        <v>199737.49537473777</v>
      </c>
      <c r="AH162" s="58">
        <v>0</v>
      </c>
      <c r="AI162" s="58">
        <v>1051.53434561316</v>
      </c>
      <c r="AJ162" s="58">
        <f t="shared" si="17"/>
        <v>200789.02972035093</v>
      </c>
    </row>
    <row r="163" spans="1:36" ht="45" x14ac:dyDescent="0.25">
      <c r="A163" s="53">
        <v>162</v>
      </c>
      <c r="B163" s="53" t="s">
        <v>40</v>
      </c>
      <c r="C163" s="53">
        <v>232</v>
      </c>
      <c r="D163" s="54" t="s">
        <v>73</v>
      </c>
      <c r="E163" s="53" t="s">
        <v>720</v>
      </c>
      <c r="F163" s="53">
        <v>2</v>
      </c>
      <c r="G163" s="53">
        <v>803420</v>
      </c>
      <c r="H163" s="53" t="s">
        <v>814</v>
      </c>
      <c r="I163" s="54" t="s">
        <v>815</v>
      </c>
      <c r="J163" s="55">
        <v>9627</v>
      </c>
      <c r="K163" s="53">
        <v>12</v>
      </c>
      <c r="L163" s="56">
        <v>9627</v>
      </c>
      <c r="M163" s="57" t="s">
        <v>666</v>
      </c>
      <c r="N163" s="53" t="s">
        <v>651</v>
      </c>
      <c r="O163" s="53" t="s">
        <v>651</v>
      </c>
      <c r="P163" s="108">
        <v>0</v>
      </c>
      <c r="Q163" s="56">
        <v>0</v>
      </c>
      <c r="R163" s="56">
        <v>0</v>
      </c>
      <c r="S163" s="56">
        <v>217851.78</v>
      </c>
      <c r="T163" s="56">
        <v>8485.5867877076598</v>
      </c>
      <c r="U163" s="56">
        <v>0</v>
      </c>
      <c r="V163" s="56">
        <v>0</v>
      </c>
      <c r="W163" s="56">
        <v>0</v>
      </c>
      <c r="X163" s="56">
        <f t="shared" si="12"/>
        <v>0</v>
      </c>
      <c r="Y163" s="56">
        <f t="shared" si="13"/>
        <v>226337.36678770767</v>
      </c>
      <c r="Z163" s="56">
        <v>0</v>
      </c>
      <c r="AA163" s="56">
        <v>0</v>
      </c>
      <c r="AB163" s="56">
        <v>0</v>
      </c>
      <c r="AC163" s="56">
        <f t="shared" si="14"/>
        <v>0</v>
      </c>
      <c r="AD163" s="58">
        <v>3053.8803871391397</v>
      </c>
      <c r="AE163" s="58">
        <v>0</v>
      </c>
      <c r="AF163" s="58">
        <f t="shared" si="15"/>
        <v>3053.8803871391397</v>
      </c>
      <c r="AG163" s="58">
        <f t="shared" si="16"/>
        <v>229391.24717484679</v>
      </c>
      <c r="AH163" s="58">
        <v>0</v>
      </c>
      <c r="AI163" s="58">
        <v>0</v>
      </c>
      <c r="AJ163" s="58">
        <f t="shared" si="17"/>
        <v>229391.24717484679</v>
      </c>
    </row>
    <row r="164" spans="1:36" ht="30" x14ac:dyDescent="0.25">
      <c r="A164" s="53">
        <v>163</v>
      </c>
      <c r="B164" s="53" t="s">
        <v>39</v>
      </c>
      <c r="C164" s="53">
        <v>251</v>
      </c>
      <c r="D164" s="54" t="s">
        <v>74</v>
      </c>
      <c r="E164" s="53" t="s">
        <v>755</v>
      </c>
      <c r="F164" s="53" t="s">
        <v>733</v>
      </c>
      <c r="G164" s="53">
        <v>409050</v>
      </c>
      <c r="H164" s="53" t="s">
        <v>747</v>
      </c>
      <c r="I164" s="54" t="s">
        <v>748</v>
      </c>
      <c r="J164" s="55">
        <v>337</v>
      </c>
      <c r="K164" s="53">
        <v>12</v>
      </c>
      <c r="L164" s="56">
        <v>337</v>
      </c>
      <c r="M164" s="57" t="s">
        <v>650</v>
      </c>
      <c r="N164" s="53" t="s">
        <v>651</v>
      </c>
      <c r="O164" s="53" t="s">
        <v>651</v>
      </c>
      <c r="P164" s="108">
        <v>0</v>
      </c>
      <c r="Q164" s="56">
        <v>0</v>
      </c>
      <c r="R164" s="56">
        <v>0</v>
      </c>
      <c r="S164" s="56">
        <v>0</v>
      </c>
      <c r="T164" s="56">
        <v>297.04401656356919</v>
      </c>
      <c r="U164" s="56">
        <v>0</v>
      </c>
      <c r="V164" s="56">
        <v>0</v>
      </c>
      <c r="W164" s="56">
        <v>0</v>
      </c>
      <c r="X164" s="56">
        <f t="shared" si="12"/>
        <v>0</v>
      </c>
      <c r="Y164" s="56">
        <f t="shared" si="13"/>
        <v>297.04401656356919</v>
      </c>
      <c r="Z164" s="56">
        <v>0</v>
      </c>
      <c r="AA164" s="56">
        <v>0</v>
      </c>
      <c r="AB164" s="56">
        <v>0</v>
      </c>
      <c r="AC164" s="56">
        <f t="shared" si="14"/>
        <v>0</v>
      </c>
      <c r="AD164" s="58">
        <v>106.90326066956372</v>
      </c>
      <c r="AE164" s="58">
        <v>233.33216077213865</v>
      </c>
      <c r="AF164" s="58">
        <f t="shared" si="15"/>
        <v>340.23542144170239</v>
      </c>
      <c r="AG164" s="58">
        <f t="shared" si="16"/>
        <v>637.27943800527157</v>
      </c>
      <c r="AH164" s="58">
        <v>0</v>
      </c>
      <c r="AI164" s="58">
        <v>46.805847902738726</v>
      </c>
      <c r="AJ164" s="58">
        <f t="shared" si="17"/>
        <v>684.08528590801029</v>
      </c>
    </row>
    <row r="165" spans="1:36" ht="30" x14ac:dyDescent="0.25">
      <c r="A165" s="53">
        <v>164</v>
      </c>
      <c r="B165" s="53" t="s">
        <v>39</v>
      </c>
      <c r="C165" s="53">
        <v>251</v>
      </c>
      <c r="D165" s="54" t="s">
        <v>74</v>
      </c>
      <c r="E165" s="53" t="s">
        <v>720</v>
      </c>
      <c r="F165" s="53" t="s">
        <v>733</v>
      </c>
      <c r="G165" s="53">
        <v>409050</v>
      </c>
      <c r="H165" s="53" t="s">
        <v>747</v>
      </c>
      <c r="I165" s="54" t="s">
        <v>748</v>
      </c>
      <c r="J165" s="55">
        <v>501</v>
      </c>
      <c r="K165" s="53">
        <v>12</v>
      </c>
      <c r="L165" s="56">
        <v>501</v>
      </c>
      <c r="M165" s="57" t="s">
        <v>650</v>
      </c>
      <c r="N165" s="53" t="s">
        <v>651</v>
      </c>
      <c r="O165" s="53" t="s">
        <v>651</v>
      </c>
      <c r="P165" s="108">
        <v>0</v>
      </c>
      <c r="Q165" s="56">
        <v>0</v>
      </c>
      <c r="R165" s="56">
        <v>0</v>
      </c>
      <c r="S165" s="56">
        <v>0</v>
      </c>
      <c r="T165" s="56">
        <v>441.5995617161667</v>
      </c>
      <c r="U165" s="56">
        <v>0</v>
      </c>
      <c r="V165" s="56">
        <v>0</v>
      </c>
      <c r="W165" s="56">
        <v>0</v>
      </c>
      <c r="X165" s="56">
        <f t="shared" si="12"/>
        <v>0</v>
      </c>
      <c r="Y165" s="56">
        <f t="shared" si="13"/>
        <v>441.5995617161667</v>
      </c>
      <c r="Z165" s="56">
        <v>0</v>
      </c>
      <c r="AA165" s="56">
        <v>0</v>
      </c>
      <c r="AB165" s="56">
        <v>0</v>
      </c>
      <c r="AC165" s="56">
        <f t="shared" si="14"/>
        <v>0</v>
      </c>
      <c r="AD165" s="58">
        <v>158.92739939303092</v>
      </c>
      <c r="AE165" s="58">
        <v>346.88252981258597</v>
      </c>
      <c r="AF165" s="58">
        <f t="shared" si="15"/>
        <v>505.80992920561687</v>
      </c>
      <c r="AG165" s="58">
        <f t="shared" si="16"/>
        <v>947.40949092178357</v>
      </c>
      <c r="AH165" s="58">
        <v>0</v>
      </c>
      <c r="AI165" s="58">
        <v>69.583767950362315</v>
      </c>
      <c r="AJ165" s="58">
        <f t="shared" si="17"/>
        <v>1016.9932588721459</v>
      </c>
    </row>
    <row r="166" spans="1:36" ht="30" x14ac:dyDescent="0.25">
      <c r="A166" s="53">
        <v>165</v>
      </c>
      <c r="B166" s="53" t="s">
        <v>39</v>
      </c>
      <c r="C166" s="53">
        <v>252</v>
      </c>
      <c r="D166" s="54" t="s">
        <v>816</v>
      </c>
      <c r="E166" s="53" t="s">
        <v>720</v>
      </c>
      <c r="F166" s="53">
        <v>1</v>
      </c>
      <c r="G166" s="53">
        <v>409050</v>
      </c>
      <c r="H166" s="53" t="s">
        <v>747</v>
      </c>
      <c r="I166" s="54" t="s">
        <v>748</v>
      </c>
      <c r="J166" s="55">
        <v>1933</v>
      </c>
      <c r="K166" s="53">
        <v>12</v>
      </c>
      <c r="L166" s="56">
        <v>1933</v>
      </c>
      <c r="M166" s="57" t="s">
        <v>650</v>
      </c>
      <c r="N166" s="53" t="s">
        <v>651</v>
      </c>
      <c r="O166" s="53" t="s">
        <v>651</v>
      </c>
      <c r="P166" s="108">
        <v>0</v>
      </c>
      <c r="Q166" s="56">
        <v>0</v>
      </c>
      <c r="R166" s="56">
        <v>0</v>
      </c>
      <c r="S166" s="56">
        <v>0</v>
      </c>
      <c r="T166" s="56">
        <v>1703.8162730486033</v>
      </c>
      <c r="U166" s="56">
        <v>0</v>
      </c>
      <c r="V166" s="56">
        <v>0</v>
      </c>
      <c r="W166" s="56">
        <v>0</v>
      </c>
      <c r="X166" s="56">
        <f t="shared" si="12"/>
        <v>0</v>
      </c>
      <c r="Y166" s="56">
        <f t="shared" si="13"/>
        <v>1703.8162730486033</v>
      </c>
      <c r="Z166" s="56">
        <v>0</v>
      </c>
      <c r="AA166" s="56">
        <v>0</v>
      </c>
      <c r="AB166" s="56">
        <v>0</v>
      </c>
      <c r="AC166" s="56">
        <f t="shared" si="14"/>
        <v>0</v>
      </c>
      <c r="AD166" s="58">
        <v>613.18695214915931</v>
      </c>
      <c r="AE166" s="58">
        <v>1338.3711180194184</v>
      </c>
      <c r="AF166" s="58">
        <f t="shared" si="15"/>
        <v>1951.5580701685776</v>
      </c>
      <c r="AG166" s="58">
        <f t="shared" si="16"/>
        <v>3655.3743432171809</v>
      </c>
      <c r="AH166" s="58">
        <v>0</v>
      </c>
      <c r="AI166" s="58">
        <v>268.4738990979049</v>
      </c>
      <c r="AJ166" s="58">
        <f t="shared" si="17"/>
        <v>3923.8482423150858</v>
      </c>
    </row>
    <row r="167" spans="1:36" ht="30" x14ac:dyDescent="0.25">
      <c r="A167" s="53">
        <v>166</v>
      </c>
      <c r="B167" s="53" t="s">
        <v>39</v>
      </c>
      <c r="C167" s="53">
        <v>252</v>
      </c>
      <c r="D167" s="54" t="s">
        <v>816</v>
      </c>
      <c r="E167" s="53" t="s">
        <v>720</v>
      </c>
      <c r="F167" s="53">
        <v>2</v>
      </c>
      <c r="G167" s="53">
        <v>409050</v>
      </c>
      <c r="H167" s="53" t="s">
        <v>747</v>
      </c>
      <c r="I167" s="54" t="s">
        <v>748</v>
      </c>
      <c r="J167" s="55">
        <v>3695</v>
      </c>
      <c r="K167" s="53">
        <v>12</v>
      </c>
      <c r="L167" s="56">
        <v>3695</v>
      </c>
      <c r="M167" s="57" t="s">
        <v>650</v>
      </c>
      <c r="N167" s="53" t="s">
        <v>651</v>
      </c>
      <c r="O167" s="53" t="s">
        <v>651</v>
      </c>
      <c r="P167" s="108">
        <v>0</v>
      </c>
      <c r="Q167" s="56">
        <v>0</v>
      </c>
      <c r="R167" s="56">
        <v>0</v>
      </c>
      <c r="S167" s="56">
        <v>0</v>
      </c>
      <c r="T167" s="56">
        <v>3256.9069471880957</v>
      </c>
      <c r="U167" s="56">
        <v>0</v>
      </c>
      <c r="V167" s="56">
        <v>0</v>
      </c>
      <c r="W167" s="56">
        <v>0</v>
      </c>
      <c r="X167" s="56">
        <f t="shared" si="12"/>
        <v>0</v>
      </c>
      <c r="Y167" s="56">
        <f t="shared" si="13"/>
        <v>3256.9069471880957</v>
      </c>
      <c r="Z167" s="56">
        <v>0</v>
      </c>
      <c r="AA167" s="56">
        <v>0</v>
      </c>
      <c r="AB167" s="56">
        <v>0</v>
      </c>
      <c r="AC167" s="56">
        <f t="shared" si="14"/>
        <v>0</v>
      </c>
      <c r="AD167" s="58">
        <v>1172.1292230683621</v>
      </c>
      <c r="AE167" s="58">
        <v>2558.3452049051998</v>
      </c>
      <c r="AF167" s="58">
        <f t="shared" si="15"/>
        <v>3730.4744279735619</v>
      </c>
      <c r="AG167" s="58">
        <f t="shared" si="16"/>
        <v>6987.3813751616581</v>
      </c>
      <c r="AH167" s="58">
        <v>0</v>
      </c>
      <c r="AI167" s="58">
        <v>513.19764985347058</v>
      </c>
      <c r="AJ167" s="58">
        <f t="shared" si="17"/>
        <v>7500.5790250151285</v>
      </c>
    </row>
    <row r="168" spans="1:36" ht="30" x14ac:dyDescent="0.25">
      <c r="A168" s="53">
        <v>167</v>
      </c>
      <c r="B168" s="53" t="s">
        <v>39</v>
      </c>
      <c r="C168" s="53">
        <v>252</v>
      </c>
      <c r="D168" s="54" t="s">
        <v>816</v>
      </c>
      <c r="E168" s="53" t="s">
        <v>720</v>
      </c>
      <c r="F168" s="53">
        <v>3</v>
      </c>
      <c r="G168" s="53">
        <v>409050</v>
      </c>
      <c r="H168" s="53" t="s">
        <v>747</v>
      </c>
      <c r="I168" s="54" t="s">
        <v>748</v>
      </c>
      <c r="J168" s="55">
        <v>3612</v>
      </c>
      <c r="K168" s="53">
        <v>12</v>
      </c>
      <c r="L168" s="56">
        <v>3612</v>
      </c>
      <c r="M168" s="57" t="s">
        <v>650</v>
      </c>
      <c r="N168" s="53" t="s">
        <v>651</v>
      </c>
      <c r="O168" s="53" t="s">
        <v>651</v>
      </c>
      <c r="P168" s="108">
        <v>0</v>
      </c>
      <c r="Q168" s="56">
        <v>0</v>
      </c>
      <c r="R168" s="56">
        <v>0</v>
      </c>
      <c r="S168" s="56">
        <v>0</v>
      </c>
      <c r="T168" s="56">
        <v>3183.7477383608671</v>
      </c>
      <c r="U168" s="56">
        <v>0</v>
      </c>
      <c r="V168" s="56">
        <v>0</v>
      </c>
      <c r="W168" s="56">
        <v>0</v>
      </c>
      <c r="X168" s="56">
        <f t="shared" si="12"/>
        <v>0</v>
      </c>
      <c r="Y168" s="56">
        <f t="shared" si="13"/>
        <v>3183.7477383608671</v>
      </c>
      <c r="Z168" s="56">
        <v>0</v>
      </c>
      <c r="AA168" s="56">
        <v>0</v>
      </c>
      <c r="AB168" s="56">
        <v>0</v>
      </c>
      <c r="AC168" s="56">
        <f t="shared" si="14"/>
        <v>0</v>
      </c>
      <c r="AD168" s="58">
        <v>1145.7999333485584</v>
      </c>
      <c r="AE168" s="58">
        <v>2500.8776400859492</v>
      </c>
      <c r="AF168" s="58">
        <f t="shared" si="15"/>
        <v>3646.6775734345074</v>
      </c>
      <c r="AG168" s="58">
        <f t="shared" si="16"/>
        <v>6830.425311795374</v>
      </c>
      <c r="AH168" s="58">
        <v>0</v>
      </c>
      <c r="AI168" s="58">
        <v>501.66980007327084</v>
      </c>
      <c r="AJ168" s="58">
        <f t="shared" si="17"/>
        <v>7332.0951118686444</v>
      </c>
    </row>
    <row r="169" spans="1:36" ht="30" x14ac:dyDescent="0.25">
      <c r="A169" s="53">
        <v>168</v>
      </c>
      <c r="B169" s="53" t="s">
        <v>39</v>
      </c>
      <c r="C169" s="53">
        <v>252</v>
      </c>
      <c r="D169" s="54" t="s">
        <v>816</v>
      </c>
      <c r="E169" s="53" t="s">
        <v>720</v>
      </c>
      <c r="F169" s="53">
        <v>4</v>
      </c>
      <c r="G169" s="53">
        <v>409050</v>
      </c>
      <c r="H169" s="53" t="s">
        <v>747</v>
      </c>
      <c r="I169" s="54" t="s">
        <v>748</v>
      </c>
      <c r="J169" s="55">
        <v>3716</v>
      </c>
      <c r="K169" s="53">
        <v>12</v>
      </c>
      <c r="L169" s="56">
        <v>3716</v>
      </c>
      <c r="M169" s="57" t="s">
        <v>650</v>
      </c>
      <c r="N169" s="53" t="s">
        <v>651</v>
      </c>
      <c r="O169" s="53" t="s">
        <v>651</v>
      </c>
      <c r="P169" s="108">
        <v>0</v>
      </c>
      <c r="Q169" s="56">
        <v>0</v>
      </c>
      <c r="R169" s="56">
        <v>0</v>
      </c>
      <c r="S169" s="56">
        <v>0</v>
      </c>
      <c r="T169" s="56">
        <v>3275.417108457636</v>
      </c>
      <c r="U169" s="56">
        <v>0</v>
      </c>
      <c r="V169" s="56">
        <v>0</v>
      </c>
      <c r="W169" s="56">
        <v>0</v>
      </c>
      <c r="X169" s="56">
        <f t="shared" si="12"/>
        <v>0</v>
      </c>
      <c r="Y169" s="56">
        <f t="shared" si="13"/>
        <v>3275.417108457636</v>
      </c>
      <c r="Z169" s="56">
        <v>0</v>
      </c>
      <c r="AA169" s="56">
        <v>0</v>
      </c>
      <c r="AB169" s="56">
        <v>0</v>
      </c>
      <c r="AC169" s="56">
        <f t="shared" si="14"/>
        <v>0</v>
      </c>
      <c r="AD169" s="58">
        <v>1178.7908505878304</v>
      </c>
      <c r="AE169" s="58">
        <v>2572.8851911847696</v>
      </c>
      <c r="AF169" s="58">
        <f t="shared" si="15"/>
        <v>3751.6760417726</v>
      </c>
      <c r="AG169" s="58">
        <f t="shared" si="16"/>
        <v>7027.0931502302356</v>
      </c>
      <c r="AH169" s="58">
        <v>0</v>
      </c>
      <c r="AI169" s="58">
        <v>516.11433473761758</v>
      </c>
      <c r="AJ169" s="58">
        <f t="shared" si="17"/>
        <v>7543.2074849678529</v>
      </c>
    </row>
    <row r="170" spans="1:36" ht="30" x14ac:dyDescent="0.25">
      <c r="A170" s="53">
        <v>169</v>
      </c>
      <c r="B170" s="53" t="s">
        <v>39</v>
      </c>
      <c r="C170" s="53">
        <v>252</v>
      </c>
      <c r="D170" s="54" t="s">
        <v>816</v>
      </c>
      <c r="E170" s="53" t="s">
        <v>720</v>
      </c>
      <c r="F170" s="53">
        <v>5</v>
      </c>
      <c r="G170" s="53">
        <v>409050</v>
      </c>
      <c r="H170" s="53" t="s">
        <v>747</v>
      </c>
      <c r="I170" s="54" t="s">
        <v>748</v>
      </c>
      <c r="J170" s="55">
        <v>3610</v>
      </c>
      <c r="K170" s="53">
        <v>12</v>
      </c>
      <c r="L170" s="56">
        <v>3610</v>
      </c>
      <c r="M170" s="57" t="s">
        <v>650</v>
      </c>
      <c r="N170" s="53" t="s">
        <v>651</v>
      </c>
      <c r="O170" s="53" t="s">
        <v>651</v>
      </c>
      <c r="P170" s="108">
        <v>0</v>
      </c>
      <c r="Q170" s="56">
        <v>0</v>
      </c>
      <c r="R170" s="56">
        <v>0</v>
      </c>
      <c r="S170" s="56">
        <v>0</v>
      </c>
      <c r="T170" s="56">
        <v>3181.9848658590058</v>
      </c>
      <c r="U170" s="56">
        <v>0</v>
      </c>
      <c r="V170" s="56">
        <v>0</v>
      </c>
      <c r="W170" s="56">
        <v>0</v>
      </c>
      <c r="X170" s="56">
        <f t="shared" si="12"/>
        <v>0</v>
      </c>
      <c r="Y170" s="56">
        <f t="shared" si="13"/>
        <v>3181.9848658590058</v>
      </c>
      <c r="Z170" s="56">
        <v>0</v>
      </c>
      <c r="AA170" s="56">
        <v>0</v>
      </c>
      <c r="AB170" s="56">
        <v>0</v>
      </c>
      <c r="AC170" s="56">
        <f t="shared" si="14"/>
        <v>0</v>
      </c>
      <c r="AD170" s="58">
        <v>1145.1654926324186</v>
      </c>
      <c r="AE170" s="58">
        <v>2499.4928794878952</v>
      </c>
      <c r="AF170" s="58">
        <f t="shared" si="15"/>
        <v>3644.6583721203137</v>
      </c>
      <c r="AG170" s="58">
        <f t="shared" si="16"/>
        <v>6826.6432379793196</v>
      </c>
      <c r="AH170" s="58">
        <v>0</v>
      </c>
      <c r="AI170" s="58">
        <v>501.39202056049498</v>
      </c>
      <c r="AJ170" s="58">
        <f t="shared" si="17"/>
        <v>7328.0352585398141</v>
      </c>
    </row>
    <row r="171" spans="1:36" ht="30" x14ac:dyDescent="0.25">
      <c r="A171" s="53">
        <v>170</v>
      </c>
      <c r="B171" s="53" t="s">
        <v>39</v>
      </c>
      <c r="C171" s="53">
        <v>261</v>
      </c>
      <c r="D171" s="54" t="s">
        <v>75</v>
      </c>
      <c r="E171" s="53" t="s">
        <v>755</v>
      </c>
      <c r="F171" s="53">
        <v>1</v>
      </c>
      <c r="G171" s="53">
        <v>409050</v>
      </c>
      <c r="H171" s="53" t="s">
        <v>747</v>
      </c>
      <c r="I171" s="54" t="s">
        <v>748</v>
      </c>
      <c r="J171" s="55">
        <v>490</v>
      </c>
      <c r="K171" s="53">
        <v>12</v>
      </c>
      <c r="L171" s="56">
        <v>490</v>
      </c>
      <c r="M171" s="57" t="s">
        <v>650</v>
      </c>
      <c r="N171" s="53" t="s">
        <v>651</v>
      </c>
      <c r="O171" s="53" t="s">
        <v>651</v>
      </c>
      <c r="P171" s="108">
        <v>0</v>
      </c>
      <c r="Q171" s="56">
        <v>0</v>
      </c>
      <c r="R171" s="56">
        <v>0</v>
      </c>
      <c r="S171" s="56">
        <v>0</v>
      </c>
      <c r="T171" s="56">
        <v>431.90376295593148</v>
      </c>
      <c r="U171" s="56">
        <v>0</v>
      </c>
      <c r="V171" s="56">
        <v>0</v>
      </c>
      <c r="W171" s="56">
        <v>0</v>
      </c>
      <c r="X171" s="56">
        <f t="shared" si="12"/>
        <v>0</v>
      </c>
      <c r="Y171" s="56">
        <f t="shared" si="13"/>
        <v>431.90376295593148</v>
      </c>
      <c r="Z171" s="56">
        <v>0</v>
      </c>
      <c r="AA171" s="56">
        <v>0</v>
      </c>
      <c r="AB171" s="56">
        <v>0</v>
      </c>
      <c r="AC171" s="56">
        <f t="shared" si="14"/>
        <v>0</v>
      </c>
      <c r="AD171" s="58">
        <v>155.43797545426182</v>
      </c>
      <c r="AE171" s="58">
        <v>339.26634652328772</v>
      </c>
      <c r="AF171" s="58">
        <f t="shared" si="15"/>
        <v>494.70432197754951</v>
      </c>
      <c r="AG171" s="58">
        <f t="shared" si="16"/>
        <v>926.608084933481</v>
      </c>
      <c r="AH171" s="58">
        <v>0</v>
      </c>
      <c r="AI171" s="58">
        <v>68.055980630094879</v>
      </c>
      <c r="AJ171" s="58">
        <f t="shared" si="17"/>
        <v>994.66406556357583</v>
      </c>
    </row>
    <row r="172" spans="1:36" ht="30" x14ac:dyDescent="0.25">
      <c r="A172" s="53">
        <v>171</v>
      </c>
      <c r="B172" s="53" t="s">
        <v>39</v>
      </c>
      <c r="C172" s="53">
        <v>261</v>
      </c>
      <c r="D172" s="54" t="s">
        <v>75</v>
      </c>
      <c r="E172" s="53" t="s">
        <v>720</v>
      </c>
      <c r="F172" s="53">
        <v>1</v>
      </c>
      <c r="G172" s="53">
        <v>409050</v>
      </c>
      <c r="H172" s="53" t="s">
        <v>747</v>
      </c>
      <c r="I172" s="54" t="s">
        <v>748</v>
      </c>
      <c r="J172" s="55">
        <v>1399</v>
      </c>
      <c r="K172" s="53">
        <v>12</v>
      </c>
      <c r="L172" s="56">
        <v>1399</v>
      </c>
      <c r="M172" s="57" t="s">
        <v>650</v>
      </c>
      <c r="N172" s="53" t="s">
        <v>651</v>
      </c>
      <c r="O172" s="53" t="s">
        <v>651</v>
      </c>
      <c r="P172" s="108">
        <v>0</v>
      </c>
      <c r="Q172" s="56">
        <v>0</v>
      </c>
      <c r="R172" s="56">
        <v>0</v>
      </c>
      <c r="S172" s="56">
        <v>0</v>
      </c>
      <c r="T172" s="56">
        <v>1233.1293150517311</v>
      </c>
      <c r="U172" s="56">
        <v>0</v>
      </c>
      <c r="V172" s="56">
        <v>0</v>
      </c>
      <c r="W172" s="56">
        <v>0</v>
      </c>
      <c r="X172" s="56">
        <f t="shared" si="12"/>
        <v>0</v>
      </c>
      <c r="Y172" s="56">
        <f t="shared" si="13"/>
        <v>1233.1293150517311</v>
      </c>
      <c r="Z172" s="56">
        <v>0</v>
      </c>
      <c r="AA172" s="56">
        <v>0</v>
      </c>
      <c r="AB172" s="56">
        <v>0</v>
      </c>
      <c r="AC172" s="56">
        <f t="shared" si="14"/>
        <v>0</v>
      </c>
      <c r="AD172" s="58">
        <v>443.79128093982098</v>
      </c>
      <c r="AE172" s="58">
        <v>968.64003833893776</v>
      </c>
      <c r="AF172" s="58">
        <f t="shared" si="15"/>
        <v>1412.4313192787588</v>
      </c>
      <c r="AG172" s="58">
        <f t="shared" si="16"/>
        <v>2645.5606343304898</v>
      </c>
      <c r="AH172" s="58">
        <v>0</v>
      </c>
      <c r="AI172" s="58">
        <v>194.3067691867403</v>
      </c>
      <c r="AJ172" s="58">
        <f t="shared" si="17"/>
        <v>2839.8674035172303</v>
      </c>
    </row>
    <row r="173" spans="1:36" ht="30" x14ac:dyDescent="0.25">
      <c r="A173" s="53">
        <v>172</v>
      </c>
      <c r="B173" s="53" t="s">
        <v>62</v>
      </c>
      <c r="C173" s="53">
        <v>269</v>
      </c>
      <c r="D173" s="54" t="s">
        <v>817</v>
      </c>
      <c r="E173" s="53" t="s">
        <v>712</v>
      </c>
      <c r="F173" s="53">
        <v>1</v>
      </c>
      <c r="G173" s="53">
        <v>902575</v>
      </c>
      <c r="H173" s="53" t="s">
        <v>731</v>
      </c>
      <c r="I173" s="54" t="s">
        <v>732</v>
      </c>
      <c r="J173" s="55">
        <v>1160</v>
      </c>
      <c r="K173" s="53">
        <v>12</v>
      </c>
      <c r="L173" s="56">
        <v>1160</v>
      </c>
      <c r="M173" s="57" t="s">
        <v>650</v>
      </c>
      <c r="N173" s="53" t="s">
        <v>651</v>
      </c>
      <c r="O173" s="53" t="s">
        <v>651</v>
      </c>
      <c r="P173" s="108">
        <v>0</v>
      </c>
      <c r="Q173" s="56">
        <v>0</v>
      </c>
      <c r="R173" s="56">
        <v>0</v>
      </c>
      <c r="S173" s="56">
        <v>0</v>
      </c>
      <c r="T173" s="56">
        <v>1022.4660510793482</v>
      </c>
      <c r="U173" s="56">
        <v>0</v>
      </c>
      <c r="V173" s="56">
        <v>0</v>
      </c>
      <c r="W173" s="56">
        <v>0</v>
      </c>
      <c r="X173" s="56">
        <f t="shared" si="12"/>
        <v>0</v>
      </c>
      <c r="Y173" s="56">
        <f t="shared" si="13"/>
        <v>1022.4660510793482</v>
      </c>
      <c r="Z173" s="56">
        <v>0</v>
      </c>
      <c r="AA173" s="56">
        <v>0</v>
      </c>
      <c r="AB173" s="56">
        <v>0</v>
      </c>
      <c r="AC173" s="56">
        <f t="shared" si="14"/>
        <v>0</v>
      </c>
      <c r="AD173" s="58">
        <v>-1022.4660510793482</v>
      </c>
      <c r="AE173" s="58">
        <v>0</v>
      </c>
      <c r="AF173" s="58">
        <f t="shared" si="15"/>
        <v>-1022.4660510793482</v>
      </c>
      <c r="AG173" s="58">
        <f t="shared" si="16"/>
        <v>0</v>
      </c>
      <c r="AH173" s="58">
        <v>0</v>
      </c>
      <c r="AI173" s="58">
        <v>0</v>
      </c>
      <c r="AJ173" s="58">
        <f t="shared" si="17"/>
        <v>0</v>
      </c>
    </row>
    <row r="174" spans="1:36" ht="30" x14ac:dyDescent="0.25">
      <c r="A174" s="53">
        <v>173</v>
      </c>
      <c r="B174" s="53" t="s">
        <v>62</v>
      </c>
      <c r="C174" s="53">
        <v>272</v>
      </c>
      <c r="D174" s="54" t="s">
        <v>818</v>
      </c>
      <c r="E174" s="53" t="s">
        <v>712</v>
      </c>
      <c r="F174" s="53">
        <v>1</v>
      </c>
      <c r="G174" s="53">
        <v>902575</v>
      </c>
      <c r="H174" s="53" t="s">
        <v>731</v>
      </c>
      <c r="I174" s="54" t="s">
        <v>732</v>
      </c>
      <c r="J174" s="55">
        <v>981</v>
      </c>
      <c r="K174" s="53">
        <v>12</v>
      </c>
      <c r="L174" s="56">
        <v>981</v>
      </c>
      <c r="M174" s="57" t="s">
        <v>650</v>
      </c>
      <c r="N174" s="53" t="s">
        <v>651</v>
      </c>
      <c r="O174" s="53" t="s">
        <v>651</v>
      </c>
      <c r="P174" s="108">
        <v>0</v>
      </c>
      <c r="Q174" s="56">
        <v>0</v>
      </c>
      <c r="R174" s="56">
        <v>0</v>
      </c>
      <c r="S174" s="56">
        <v>0</v>
      </c>
      <c r="T174" s="56">
        <v>864.68896216279347</v>
      </c>
      <c r="U174" s="56">
        <v>0</v>
      </c>
      <c r="V174" s="56">
        <v>0</v>
      </c>
      <c r="W174" s="56">
        <v>0</v>
      </c>
      <c r="X174" s="56">
        <f t="shared" si="12"/>
        <v>0</v>
      </c>
      <c r="Y174" s="56">
        <f t="shared" si="13"/>
        <v>864.68896216279347</v>
      </c>
      <c r="Z174" s="56">
        <v>0</v>
      </c>
      <c r="AA174" s="56">
        <v>0</v>
      </c>
      <c r="AB174" s="56">
        <v>0</v>
      </c>
      <c r="AC174" s="56">
        <f t="shared" si="14"/>
        <v>0</v>
      </c>
      <c r="AD174" s="58">
        <v>-864.68896216279347</v>
      </c>
      <c r="AE174" s="58">
        <v>0</v>
      </c>
      <c r="AF174" s="58">
        <f t="shared" si="15"/>
        <v>-864.68896216279347</v>
      </c>
      <c r="AG174" s="58">
        <f t="shared" si="16"/>
        <v>0</v>
      </c>
      <c r="AH174" s="58">
        <v>0</v>
      </c>
      <c r="AI174" s="58">
        <v>0</v>
      </c>
      <c r="AJ174" s="58">
        <f t="shared" si="17"/>
        <v>0</v>
      </c>
    </row>
    <row r="175" spans="1:36" ht="30" x14ac:dyDescent="0.25">
      <c r="A175" s="53">
        <v>174</v>
      </c>
      <c r="B175" s="53" t="s">
        <v>62</v>
      </c>
      <c r="C175" s="53">
        <v>272</v>
      </c>
      <c r="D175" s="54" t="s">
        <v>818</v>
      </c>
      <c r="E175" s="53" t="s">
        <v>712</v>
      </c>
      <c r="F175" s="53" t="s">
        <v>776</v>
      </c>
      <c r="G175" s="53">
        <v>902575</v>
      </c>
      <c r="H175" s="53" t="s">
        <v>731</v>
      </c>
      <c r="I175" s="54" t="s">
        <v>732</v>
      </c>
      <c r="J175" s="55">
        <v>705</v>
      </c>
      <c r="K175" s="53">
        <v>12</v>
      </c>
      <c r="L175" s="56">
        <v>705</v>
      </c>
      <c r="M175" s="57" t="s">
        <v>650</v>
      </c>
      <c r="N175" s="53" t="s">
        <v>651</v>
      </c>
      <c r="O175" s="53" t="s">
        <v>651</v>
      </c>
      <c r="P175" s="108">
        <v>0</v>
      </c>
      <c r="Q175" s="56">
        <v>0</v>
      </c>
      <c r="R175" s="56">
        <v>0</v>
      </c>
      <c r="S175" s="56">
        <v>0</v>
      </c>
      <c r="T175" s="56">
        <v>621.41255690598314</v>
      </c>
      <c r="U175" s="56">
        <v>0</v>
      </c>
      <c r="V175" s="56">
        <v>0</v>
      </c>
      <c r="W175" s="56">
        <v>0</v>
      </c>
      <c r="X175" s="56">
        <f t="shared" si="12"/>
        <v>0</v>
      </c>
      <c r="Y175" s="56">
        <f t="shared" si="13"/>
        <v>621.41255690598314</v>
      </c>
      <c r="Z175" s="56">
        <v>0</v>
      </c>
      <c r="AA175" s="56">
        <v>0</v>
      </c>
      <c r="AB175" s="56">
        <v>0</v>
      </c>
      <c r="AC175" s="56">
        <f t="shared" si="14"/>
        <v>0</v>
      </c>
      <c r="AD175" s="58">
        <v>-621.41255690598314</v>
      </c>
      <c r="AE175" s="58">
        <v>0</v>
      </c>
      <c r="AF175" s="58">
        <f t="shared" si="15"/>
        <v>-621.41255690598314</v>
      </c>
      <c r="AG175" s="58">
        <f t="shared" si="16"/>
        <v>0</v>
      </c>
      <c r="AH175" s="58">
        <v>0</v>
      </c>
      <c r="AI175" s="58">
        <v>0</v>
      </c>
      <c r="AJ175" s="58">
        <f t="shared" si="17"/>
        <v>0</v>
      </c>
    </row>
    <row r="176" spans="1:36" ht="30" x14ac:dyDescent="0.25">
      <c r="A176" s="53">
        <v>175</v>
      </c>
      <c r="B176" s="53" t="s">
        <v>62</v>
      </c>
      <c r="C176" s="53">
        <v>273</v>
      </c>
      <c r="D176" s="54" t="s">
        <v>819</v>
      </c>
      <c r="E176" s="53" t="s">
        <v>720</v>
      </c>
      <c r="F176" s="53">
        <v>1</v>
      </c>
      <c r="G176" s="53">
        <v>902575</v>
      </c>
      <c r="H176" s="53" t="s">
        <v>731</v>
      </c>
      <c r="I176" s="54" t="s">
        <v>732</v>
      </c>
      <c r="J176" s="55">
        <v>197</v>
      </c>
      <c r="K176" s="53">
        <v>12</v>
      </c>
      <c r="L176" s="56">
        <v>197</v>
      </c>
      <c r="M176" s="57" t="s">
        <v>667</v>
      </c>
      <c r="N176" s="53" t="s">
        <v>651</v>
      </c>
      <c r="O176" s="53" t="s">
        <v>651</v>
      </c>
      <c r="P176" s="108">
        <v>0</v>
      </c>
      <c r="Q176" s="56">
        <v>0</v>
      </c>
      <c r="R176" s="56">
        <v>0</v>
      </c>
      <c r="S176" s="56">
        <v>1583.1346602019769</v>
      </c>
      <c r="T176" s="56">
        <v>173.64294143330309</v>
      </c>
      <c r="U176" s="56">
        <v>0</v>
      </c>
      <c r="V176" s="56">
        <v>0</v>
      </c>
      <c r="W176" s="56">
        <v>0</v>
      </c>
      <c r="X176" s="56">
        <f t="shared" si="12"/>
        <v>0</v>
      </c>
      <c r="Y176" s="56">
        <f t="shared" si="13"/>
        <v>1756.77760163528</v>
      </c>
      <c r="Z176" s="56">
        <v>0</v>
      </c>
      <c r="AA176" s="56">
        <v>0</v>
      </c>
      <c r="AB176" s="56">
        <v>0</v>
      </c>
      <c r="AC176" s="56">
        <f t="shared" si="14"/>
        <v>0</v>
      </c>
      <c r="AD176" s="58">
        <v>-1756.77760163528</v>
      </c>
      <c r="AE176" s="58">
        <v>0</v>
      </c>
      <c r="AF176" s="58">
        <f t="shared" si="15"/>
        <v>-1756.77760163528</v>
      </c>
      <c r="AG176" s="58">
        <f t="shared" si="16"/>
        <v>0</v>
      </c>
      <c r="AH176" s="58">
        <v>0</v>
      </c>
      <c r="AI176" s="58">
        <v>0</v>
      </c>
      <c r="AJ176" s="58">
        <f t="shared" si="17"/>
        <v>0</v>
      </c>
    </row>
    <row r="177" spans="1:36" ht="30" x14ac:dyDescent="0.25">
      <c r="A177" s="53">
        <v>176</v>
      </c>
      <c r="B177" s="53" t="s">
        <v>62</v>
      </c>
      <c r="C177" s="53">
        <v>273</v>
      </c>
      <c r="D177" s="54" t="s">
        <v>819</v>
      </c>
      <c r="E177" s="53" t="s">
        <v>712</v>
      </c>
      <c r="F177" s="53">
        <v>1</v>
      </c>
      <c r="G177" s="53">
        <v>902575</v>
      </c>
      <c r="H177" s="53" t="s">
        <v>731</v>
      </c>
      <c r="I177" s="54" t="s">
        <v>732</v>
      </c>
      <c r="J177" s="55">
        <v>4266</v>
      </c>
      <c r="K177" s="53">
        <v>12</v>
      </c>
      <c r="L177" s="56">
        <v>4266</v>
      </c>
      <c r="M177" s="57" t="s">
        <v>667</v>
      </c>
      <c r="N177" s="53" t="s">
        <v>651</v>
      </c>
      <c r="O177" s="53" t="s">
        <v>651</v>
      </c>
      <c r="P177" s="108">
        <v>0</v>
      </c>
      <c r="Q177" s="56">
        <v>0</v>
      </c>
      <c r="R177" s="56">
        <v>0</v>
      </c>
      <c r="S177" s="56">
        <v>34282.499799094585</v>
      </c>
      <c r="T177" s="56">
        <v>3760.2070464693952</v>
      </c>
      <c r="U177" s="56">
        <v>0</v>
      </c>
      <c r="V177" s="56">
        <v>0</v>
      </c>
      <c r="W177" s="56">
        <v>0</v>
      </c>
      <c r="X177" s="56">
        <f t="shared" si="12"/>
        <v>0</v>
      </c>
      <c r="Y177" s="56">
        <f t="shared" si="13"/>
        <v>38042.706845563982</v>
      </c>
      <c r="Z177" s="56">
        <v>0</v>
      </c>
      <c r="AA177" s="56">
        <v>0</v>
      </c>
      <c r="AB177" s="56">
        <v>0</v>
      </c>
      <c r="AC177" s="56">
        <f t="shared" si="14"/>
        <v>0</v>
      </c>
      <c r="AD177" s="58">
        <v>-38042.706845563982</v>
      </c>
      <c r="AE177" s="58">
        <v>0</v>
      </c>
      <c r="AF177" s="58">
        <f t="shared" si="15"/>
        <v>-38042.706845563982</v>
      </c>
      <c r="AG177" s="58">
        <f t="shared" si="16"/>
        <v>0</v>
      </c>
      <c r="AH177" s="58">
        <v>0</v>
      </c>
      <c r="AI177" s="58">
        <v>0</v>
      </c>
      <c r="AJ177" s="58">
        <f t="shared" si="17"/>
        <v>0</v>
      </c>
    </row>
    <row r="178" spans="1:36" ht="30" x14ac:dyDescent="0.25">
      <c r="A178" s="53">
        <v>177</v>
      </c>
      <c r="B178" s="53" t="s">
        <v>62</v>
      </c>
      <c r="C178" s="53">
        <v>273</v>
      </c>
      <c r="D178" s="54" t="s">
        <v>819</v>
      </c>
      <c r="E178" s="53" t="s">
        <v>730</v>
      </c>
      <c r="F178" s="53">
        <v>1</v>
      </c>
      <c r="G178" s="53">
        <v>902575</v>
      </c>
      <c r="H178" s="53" t="s">
        <v>731</v>
      </c>
      <c r="I178" s="54" t="s">
        <v>732</v>
      </c>
      <c r="J178" s="55">
        <v>821</v>
      </c>
      <c r="K178" s="53">
        <v>12</v>
      </c>
      <c r="L178" s="56">
        <v>821</v>
      </c>
      <c r="M178" s="57" t="s">
        <v>667</v>
      </c>
      <c r="N178" s="53" t="s">
        <v>651</v>
      </c>
      <c r="O178" s="53" t="s">
        <v>651</v>
      </c>
      <c r="P178" s="108">
        <v>0</v>
      </c>
      <c r="Q178" s="56">
        <v>0</v>
      </c>
      <c r="R178" s="56">
        <v>0</v>
      </c>
      <c r="S178" s="56">
        <v>6597.7337869331113</v>
      </c>
      <c r="T178" s="56">
        <v>723.65916201391792</v>
      </c>
      <c r="U178" s="56">
        <v>0</v>
      </c>
      <c r="V178" s="56">
        <v>0</v>
      </c>
      <c r="W178" s="56">
        <v>0</v>
      </c>
      <c r="X178" s="56">
        <f t="shared" si="12"/>
        <v>0</v>
      </c>
      <c r="Y178" s="56">
        <f t="shared" si="13"/>
        <v>7321.3929489470293</v>
      </c>
      <c r="Z178" s="56">
        <v>0</v>
      </c>
      <c r="AA178" s="56">
        <v>0</v>
      </c>
      <c r="AB178" s="56">
        <v>0</v>
      </c>
      <c r="AC178" s="56">
        <f t="shared" si="14"/>
        <v>0</v>
      </c>
      <c r="AD178" s="58">
        <v>-7321.3929489470293</v>
      </c>
      <c r="AE178" s="58">
        <v>0</v>
      </c>
      <c r="AF178" s="58">
        <f t="shared" si="15"/>
        <v>-7321.3929489470293</v>
      </c>
      <c r="AG178" s="58">
        <f t="shared" si="16"/>
        <v>0</v>
      </c>
      <c r="AH178" s="58">
        <v>0</v>
      </c>
      <c r="AI178" s="58">
        <v>0</v>
      </c>
      <c r="AJ178" s="58">
        <f t="shared" si="17"/>
        <v>0</v>
      </c>
    </row>
    <row r="179" spans="1:36" ht="30" x14ac:dyDescent="0.25">
      <c r="A179" s="53">
        <v>178</v>
      </c>
      <c r="B179" s="53" t="s">
        <v>62</v>
      </c>
      <c r="C179" s="53">
        <v>273</v>
      </c>
      <c r="D179" s="54" t="s">
        <v>819</v>
      </c>
      <c r="E179" s="53" t="s">
        <v>730</v>
      </c>
      <c r="F179" s="53" t="s">
        <v>776</v>
      </c>
      <c r="G179" s="53">
        <v>902575</v>
      </c>
      <c r="H179" s="53" t="s">
        <v>731</v>
      </c>
      <c r="I179" s="54" t="s">
        <v>732</v>
      </c>
      <c r="J179" s="55">
        <v>1840</v>
      </c>
      <c r="K179" s="53">
        <v>12</v>
      </c>
      <c r="L179" s="56">
        <v>1840</v>
      </c>
      <c r="M179" s="57" t="s">
        <v>668</v>
      </c>
      <c r="N179" s="53" t="s">
        <v>651</v>
      </c>
      <c r="O179" s="53" t="s">
        <v>651</v>
      </c>
      <c r="P179" s="108">
        <v>0</v>
      </c>
      <c r="Q179" s="56">
        <v>0</v>
      </c>
      <c r="R179" s="56">
        <v>0</v>
      </c>
      <c r="S179" s="56">
        <v>0</v>
      </c>
      <c r="T179" s="56">
        <v>1621.8427017120694</v>
      </c>
      <c r="U179" s="56">
        <v>0</v>
      </c>
      <c r="V179" s="56">
        <v>0</v>
      </c>
      <c r="W179" s="56">
        <v>0</v>
      </c>
      <c r="X179" s="56">
        <f t="shared" si="12"/>
        <v>0</v>
      </c>
      <c r="Y179" s="56">
        <f t="shared" si="13"/>
        <v>1621.8427017120694</v>
      </c>
      <c r="Z179" s="56">
        <v>0</v>
      </c>
      <c r="AA179" s="56">
        <v>0</v>
      </c>
      <c r="AB179" s="56">
        <v>0</v>
      </c>
      <c r="AC179" s="56">
        <f t="shared" si="14"/>
        <v>0</v>
      </c>
      <c r="AD179" s="58">
        <v>-1621.8427017120694</v>
      </c>
      <c r="AE179" s="58">
        <v>0</v>
      </c>
      <c r="AF179" s="58">
        <f t="shared" si="15"/>
        <v>-1621.8427017120694</v>
      </c>
      <c r="AG179" s="58">
        <f t="shared" si="16"/>
        <v>0</v>
      </c>
      <c r="AH179" s="58">
        <v>0</v>
      </c>
      <c r="AI179" s="58">
        <v>0</v>
      </c>
      <c r="AJ179" s="58">
        <f t="shared" si="17"/>
        <v>0</v>
      </c>
    </row>
    <row r="180" spans="1:36" ht="30" x14ac:dyDescent="0.25">
      <c r="A180" s="53">
        <v>179</v>
      </c>
      <c r="B180" s="53" t="s">
        <v>62</v>
      </c>
      <c r="C180" s="53">
        <v>274</v>
      </c>
      <c r="D180" s="54" t="s">
        <v>76</v>
      </c>
      <c r="E180" s="53" t="s">
        <v>720</v>
      </c>
      <c r="F180" s="53">
        <v>1</v>
      </c>
      <c r="G180" s="53">
        <v>902575</v>
      </c>
      <c r="H180" s="53" t="s">
        <v>731</v>
      </c>
      <c r="I180" s="54" t="s">
        <v>732</v>
      </c>
      <c r="J180" s="55">
        <v>21227</v>
      </c>
      <c r="K180" s="53">
        <v>12</v>
      </c>
      <c r="L180" s="56">
        <v>21227</v>
      </c>
      <c r="M180" s="57" t="s">
        <v>667</v>
      </c>
      <c r="N180" s="53" t="s">
        <v>651</v>
      </c>
      <c r="O180" s="53" t="s">
        <v>651</v>
      </c>
      <c r="P180" s="108">
        <v>0</v>
      </c>
      <c r="Q180" s="56">
        <v>184403.11183144245</v>
      </c>
      <c r="R180" s="56">
        <v>0</v>
      </c>
      <c r="S180" s="56">
        <v>170584.76869090032</v>
      </c>
      <c r="T180" s="56">
        <v>18710.247298501141</v>
      </c>
      <c r="U180" s="56">
        <v>0</v>
      </c>
      <c r="V180" s="56">
        <v>0</v>
      </c>
      <c r="W180" s="56">
        <v>0</v>
      </c>
      <c r="X180" s="56">
        <f t="shared" si="12"/>
        <v>0</v>
      </c>
      <c r="Y180" s="56">
        <f t="shared" si="13"/>
        <v>373698.12782084389</v>
      </c>
      <c r="Z180" s="56">
        <v>0</v>
      </c>
      <c r="AA180" s="56">
        <v>0</v>
      </c>
      <c r="AB180" s="56">
        <v>0</v>
      </c>
      <c r="AC180" s="56">
        <f t="shared" si="14"/>
        <v>0</v>
      </c>
      <c r="AD180" s="58">
        <v>-373698.12782084389</v>
      </c>
      <c r="AE180" s="58">
        <v>0</v>
      </c>
      <c r="AF180" s="58">
        <f t="shared" si="15"/>
        <v>-373698.12782084389</v>
      </c>
      <c r="AG180" s="58">
        <f t="shared" si="16"/>
        <v>0</v>
      </c>
      <c r="AH180" s="58">
        <v>0</v>
      </c>
      <c r="AI180" s="58">
        <v>0</v>
      </c>
      <c r="AJ180" s="58">
        <f t="shared" si="17"/>
        <v>0</v>
      </c>
    </row>
    <row r="181" spans="1:36" ht="30" x14ac:dyDescent="0.25">
      <c r="A181" s="53">
        <v>180</v>
      </c>
      <c r="B181" s="53" t="s">
        <v>34</v>
      </c>
      <c r="C181" s="53">
        <v>274</v>
      </c>
      <c r="D181" s="54" t="s">
        <v>76</v>
      </c>
      <c r="E181" s="53" t="s">
        <v>720</v>
      </c>
      <c r="F181" s="53">
        <v>1</v>
      </c>
      <c r="G181" s="53">
        <v>904400</v>
      </c>
      <c r="H181" s="53" t="s">
        <v>713</v>
      </c>
      <c r="I181" s="54" t="s">
        <v>820</v>
      </c>
      <c r="J181" s="55">
        <v>1146</v>
      </c>
      <c r="K181" s="53">
        <v>12</v>
      </c>
      <c r="L181" s="56">
        <v>1146</v>
      </c>
      <c r="M181" s="57" t="s">
        <v>667</v>
      </c>
      <c r="N181" s="53" t="s">
        <v>651</v>
      </c>
      <c r="O181" s="53" t="s">
        <v>651</v>
      </c>
      <c r="P181" s="108">
        <v>0</v>
      </c>
      <c r="Q181" s="56">
        <v>9955.5267423014575</v>
      </c>
      <c r="R181" s="56">
        <v>0</v>
      </c>
      <c r="S181" s="56">
        <v>9209.5041654389115</v>
      </c>
      <c r="T181" s="56">
        <v>1010.1259435663216</v>
      </c>
      <c r="U181" s="56">
        <v>0</v>
      </c>
      <c r="V181" s="56">
        <v>0</v>
      </c>
      <c r="W181" s="56">
        <v>0</v>
      </c>
      <c r="X181" s="56">
        <f t="shared" si="12"/>
        <v>0</v>
      </c>
      <c r="Y181" s="56">
        <f t="shared" si="13"/>
        <v>20175.156851306692</v>
      </c>
      <c r="Z181" s="56">
        <v>0</v>
      </c>
      <c r="AA181" s="56">
        <v>0</v>
      </c>
      <c r="AB181" s="56">
        <v>0</v>
      </c>
      <c r="AC181" s="56">
        <f t="shared" si="14"/>
        <v>0</v>
      </c>
      <c r="AD181" s="58">
        <v>363.53453034813066</v>
      </c>
      <c r="AE181" s="58">
        <v>793.46782268507684</v>
      </c>
      <c r="AF181" s="58">
        <f t="shared" si="15"/>
        <v>1157.0023530332076</v>
      </c>
      <c r="AG181" s="58">
        <f t="shared" si="16"/>
        <v>21332.1592043399</v>
      </c>
      <c r="AH181" s="58">
        <v>0</v>
      </c>
      <c r="AI181" s="58">
        <v>159.16766082058925</v>
      </c>
      <c r="AJ181" s="58">
        <f t="shared" si="17"/>
        <v>21491.326865160489</v>
      </c>
    </row>
    <row r="182" spans="1:36" ht="30" x14ac:dyDescent="0.25">
      <c r="A182" s="53">
        <v>181</v>
      </c>
      <c r="B182" s="53" t="s">
        <v>62</v>
      </c>
      <c r="C182" s="53">
        <v>274</v>
      </c>
      <c r="D182" s="54" t="s">
        <v>76</v>
      </c>
      <c r="E182" s="53" t="s">
        <v>712</v>
      </c>
      <c r="F182" s="53">
        <v>1</v>
      </c>
      <c r="G182" s="53">
        <v>902575</v>
      </c>
      <c r="H182" s="53" t="s">
        <v>731</v>
      </c>
      <c r="I182" s="54" t="s">
        <v>732</v>
      </c>
      <c r="J182" s="55">
        <v>722</v>
      </c>
      <c r="K182" s="53">
        <v>12</v>
      </c>
      <c r="L182" s="56">
        <v>722</v>
      </c>
      <c r="M182" s="57" t="s">
        <v>667</v>
      </c>
      <c r="N182" s="53" t="s">
        <v>651</v>
      </c>
      <c r="O182" s="53" t="s">
        <v>651</v>
      </c>
      <c r="P182" s="108">
        <v>0</v>
      </c>
      <c r="Q182" s="56">
        <v>6272.1555915721228</v>
      </c>
      <c r="R182" s="56">
        <v>0</v>
      </c>
      <c r="S182" s="56">
        <v>5802.1483485575</v>
      </c>
      <c r="T182" s="56">
        <v>636.39697317180116</v>
      </c>
      <c r="U182" s="56">
        <v>0</v>
      </c>
      <c r="V182" s="56">
        <v>0</v>
      </c>
      <c r="W182" s="56">
        <v>0</v>
      </c>
      <c r="X182" s="56">
        <f t="shared" si="12"/>
        <v>0</v>
      </c>
      <c r="Y182" s="56">
        <f t="shared" si="13"/>
        <v>12710.700913301423</v>
      </c>
      <c r="Z182" s="56">
        <v>0</v>
      </c>
      <c r="AA182" s="56">
        <v>0</v>
      </c>
      <c r="AB182" s="56">
        <v>0</v>
      </c>
      <c r="AC182" s="56">
        <f t="shared" si="14"/>
        <v>0</v>
      </c>
      <c r="AD182" s="58">
        <v>-12710.700913301423</v>
      </c>
      <c r="AE182" s="58">
        <v>0</v>
      </c>
      <c r="AF182" s="58">
        <f t="shared" si="15"/>
        <v>-12710.700913301423</v>
      </c>
      <c r="AG182" s="58">
        <f t="shared" si="16"/>
        <v>0</v>
      </c>
      <c r="AH182" s="58">
        <v>0</v>
      </c>
      <c r="AI182" s="58">
        <v>0</v>
      </c>
      <c r="AJ182" s="58">
        <f t="shared" si="17"/>
        <v>0</v>
      </c>
    </row>
    <row r="183" spans="1:36" ht="30" x14ac:dyDescent="0.25">
      <c r="A183" s="53">
        <v>182</v>
      </c>
      <c r="B183" s="53" t="s">
        <v>40</v>
      </c>
      <c r="C183" s="53">
        <v>274</v>
      </c>
      <c r="D183" s="54" t="s">
        <v>76</v>
      </c>
      <c r="E183" s="53" t="s">
        <v>730</v>
      </c>
      <c r="F183" s="53">
        <v>1</v>
      </c>
      <c r="G183" s="53">
        <v>803420</v>
      </c>
      <c r="H183" s="53" t="s">
        <v>814</v>
      </c>
      <c r="I183" s="54" t="s">
        <v>815</v>
      </c>
      <c r="J183" s="55">
        <v>1853</v>
      </c>
      <c r="K183" s="53">
        <v>12</v>
      </c>
      <c r="L183" s="56">
        <v>1853</v>
      </c>
      <c r="M183" s="57" t="s">
        <v>667</v>
      </c>
      <c r="N183" s="53" t="s">
        <v>651</v>
      </c>
      <c r="O183" s="53" t="s">
        <v>651</v>
      </c>
      <c r="P183" s="108">
        <v>0</v>
      </c>
      <c r="Q183" s="56">
        <v>16097.374392220421</v>
      </c>
      <c r="R183" s="56">
        <v>0</v>
      </c>
      <c r="S183" s="56">
        <v>14891.109265757683</v>
      </c>
      <c r="T183" s="56">
        <v>1633.3013729741656</v>
      </c>
      <c r="U183" s="56">
        <v>0</v>
      </c>
      <c r="V183" s="56">
        <v>0</v>
      </c>
      <c r="W183" s="56">
        <v>0</v>
      </c>
      <c r="X183" s="56">
        <f t="shared" si="12"/>
        <v>0</v>
      </c>
      <c r="Y183" s="56">
        <f t="shared" si="13"/>
        <v>32621.785030952269</v>
      </c>
      <c r="Z183" s="56">
        <v>0</v>
      </c>
      <c r="AA183" s="56">
        <v>0</v>
      </c>
      <c r="AB183" s="56">
        <v>0</v>
      </c>
      <c r="AC183" s="56">
        <f t="shared" si="14"/>
        <v>0</v>
      </c>
      <c r="AD183" s="58">
        <v>587.80932350356557</v>
      </c>
      <c r="AE183" s="58">
        <v>0</v>
      </c>
      <c r="AF183" s="58">
        <f t="shared" si="15"/>
        <v>587.80932350356557</v>
      </c>
      <c r="AG183" s="58">
        <f t="shared" si="16"/>
        <v>33209.594354455832</v>
      </c>
      <c r="AH183" s="58">
        <v>0</v>
      </c>
      <c r="AI183" s="58">
        <v>0</v>
      </c>
      <c r="AJ183" s="58">
        <f t="shared" si="17"/>
        <v>33209.594354455832</v>
      </c>
    </row>
    <row r="184" spans="1:36" ht="30" x14ac:dyDescent="0.25">
      <c r="A184" s="53">
        <v>183</v>
      </c>
      <c r="B184" s="53" t="s">
        <v>62</v>
      </c>
      <c r="C184" s="53">
        <v>274</v>
      </c>
      <c r="D184" s="54" t="s">
        <v>76</v>
      </c>
      <c r="E184" s="53" t="s">
        <v>730</v>
      </c>
      <c r="F184" s="53">
        <v>1</v>
      </c>
      <c r="G184" s="53">
        <v>902575</v>
      </c>
      <c r="H184" s="53" t="s">
        <v>731</v>
      </c>
      <c r="I184" s="54" t="s">
        <v>732</v>
      </c>
      <c r="J184" s="55">
        <v>5195</v>
      </c>
      <c r="K184" s="53">
        <v>12</v>
      </c>
      <c r="L184" s="56">
        <v>5195</v>
      </c>
      <c r="M184" s="57" t="s">
        <v>667</v>
      </c>
      <c r="N184" s="53" t="s">
        <v>651</v>
      </c>
      <c r="O184" s="53" t="s">
        <v>651</v>
      </c>
      <c r="P184" s="108">
        <v>0</v>
      </c>
      <c r="Q184" s="56">
        <v>45129.983792544568</v>
      </c>
      <c r="R184" s="56">
        <v>0</v>
      </c>
      <c r="S184" s="56">
        <v>41748.144973346549</v>
      </c>
      <c r="T184" s="56">
        <v>4579.0613235838046</v>
      </c>
      <c r="U184" s="56">
        <v>0</v>
      </c>
      <c r="V184" s="56">
        <v>0</v>
      </c>
      <c r="W184" s="56">
        <v>0</v>
      </c>
      <c r="X184" s="56">
        <f t="shared" si="12"/>
        <v>0</v>
      </c>
      <c r="Y184" s="56">
        <f t="shared" si="13"/>
        <v>91457.190089474927</v>
      </c>
      <c r="Z184" s="56">
        <v>0</v>
      </c>
      <c r="AA184" s="56">
        <v>0</v>
      </c>
      <c r="AB184" s="56">
        <v>0</v>
      </c>
      <c r="AC184" s="56">
        <f t="shared" si="14"/>
        <v>0</v>
      </c>
      <c r="AD184" s="58">
        <v>-91457.190089474927</v>
      </c>
      <c r="AE184" s="58">
        <v>0</v>
      </c>
      <c r="AF184" s="58">
        <f t="shared" si="15"/>
        <v>-91457.190089474927</v>
      </c>
      <c r="AG184" s="58">
        <f t="shared" si="16"/>
        <v>0</v>
      </c>
      <c r="AH184" s="58">
        <v>0</v>
      </c>
      <c r="AI184" s="58">
        <v>0</v>
      </c>
      <c r="AJ184" s="58">
        <f t="shared" si="17"/>
        <v>0</v>
      </c>
    </row>
    <row r="185" spans="1:36" ht="30" x14ac:dyDescent="0.25">
      <c r="A185" s="53">
        <v>184</v>
      </c>
      <c r="B185" s="53" t="s">
        <v>34</v>
      </c>
      <c r="C185" s="53">
        <v>274</v>
      </c>
      <c r="D185" s="54" t="s">
        <v>76</v>
      </c>
      <c r="E185" s="53" t="s">
        <v>730</v>
      </c>
      <c r="F185" s="53">
        <v>1</v>
      </c>
      <c r="G185" s="53">
        <v>904150</v>
      </c>
      <c r="H185" s="53" t="s">
        <v>713</v>
      </c>
      <c r="I185" s="54" t="s">
        <v>821</v>
      </c>
      <c r="J185" s="55">
        <v>153</v>
      </c>
      <c r="K185" s="53">
        <v>12</v>
      </c>
      <c r="L185" s="56">
        <v>153</v>
      </c>
      <c r="M185" s="57" t="s">
        <v>667</v>
      </c>
      <c r="N185" s="53" t="s">
        <v>651</v>
      </c>
      <c r="O185" s="53" t="s">
        <v>651</v>
      </c>
      <c r="P185" s="108">
        <v>0</v>
      </c>
      <c r="Q185" s="56">
        <v>1329.1410048622365</v>
      </c>
      <c r="R185" s="56">
        <v>0</v>
      </c>
      <c r="S185" s="56">
        <v>1229.5411320350379</v>
      </c>
      <c r="T185" s="56">
        <v>134.8597463923623</v>
      </c>
      <c r="U185" s="56">
        <v>0</v>
      </c>
      <c r="V185" s="56">
        <v>0</v>
      </c>
      <c r="W185" s="56">
        <v>0</v>
      </c>
      <c r="X185" s="56">
        <f t="shared" si="12"/>
        <v>0</v>
      </c>
      <c r="Y185" s="56">
        <f t="shared" si="13"/>
        <v>2693.5418832896366</v>
      </c>
      <c r="Z185" s="56">
        <v>0</v>
      </c>
      <c r="AA185" s="56">
        <v>0</v>
      </c>
      <c r="AB185" s="56">
        <v>0</v>
      </c>
      <c r="AC185" s="56">
        <f t="shared" si="14"/>
        <v>0</v>
      </c>
      <c r="AD185" s="58">
        <v>48.534714784698075</v>
      </c>
      <c r="AE185" s="58">
        <v>105.93418575114902</v>
      </c>
      <c r="AF185" s="58">
        <f t="shared" si="15"/>
        <v>154.4689005358471</v>
      </c>
      <c r="AG185" s="58">
        <f t="shared" si="16"/>
        <v>2848.0107838254839</v>
      </c>
      <c r="AH185" s="58">
        <v>0</v>
      </c>
      <c r="AI185" s="58">
        <v>21.250132727356156</v>
      </c>
      <c r="AJ185" s="58">
        <f t="shared" si="17"/>
        <v>2869.2609165528402</v>
      </c>
    </row>
    <row r="186" spans="1:36" ht="30" x14ac:dyDescent="0.25">
      <c r="A186" s="53">
        <v>185</v>
      </c>
      <c r="B186" s="53" t="s">
        <v>34</v>
      </c>
      <c r="C186" s="53">
        <v>274</v>
      </c>
      <c r="D186" s="54" t="s">
        <v>76</v>
      </c>
      <c r="E186" s="53" t="s">
        <v>730</v>
      </c>
      <c r="F186" s="53">
        <v>1</v>
      </c>
      <c r="G186" s="53">
        <v>904400</v>
      </c>
      <c r="H186" s="53" t="s">
        <v>713</v>
      </c>
      <c r="I186" s="54" t="s">
        <v>820</v>
      </c>
      <c r="J186" s="55">
        <v>554</v>
      </c>
      <c r="K186" s="53">
        <v>12</v>
      </c>
      <c r="L186" s="56">
        <v>554</v>
      </c>
      <c r="M186" s="57" t="s">
        <v>667</v>
      </c>
      <c r="N186" s="53" t="s">
        <v>651</v>
      </c>
      <c r="O186" s="53" t="s">
        <v>651</v>
      </c>
      <c r="P186" s="108">
        <v>0</v>
      </c>
      <c r="Q186" s="56">
        <v>4812.7066450567254</v>
      </c>
      <c r="R186" s="56">
        <v>0</v>
      </c>
      <c r="S186" s="56">
        <v>4452.0639682837318</v>
      </c>
      <c r="T186" s="56">
        <v>488.31568301548174</v>
      </c>
      <c r="U186" s="56">
        <v>0</v>
      </c>
      <c r="V186" s="56">
        <v>0</v>
      </c>
      <c r="W186" s="56">
        <v>0</v>
      </c>
      <c r="X186" s="56">
        <f t="shared" si="12"/>
        <v>0</v>
      </c>
      <c r="Y186" s="56">
        <f t="shared" si="13"/>
        <v>9753.0862963559393</v>
      </c>
      <c r="Z186" s="56">
        <v>0</v>
      </c>
      <c r="AA186" s="56">
        <v>0</v>
      </c>
      <c r="AB186" s="56">
        <v>0</v>
      </c>
      <c r="AC186" s="56">
        <f t="shared" si="14"/>
        <v>0</v>
      </c>
      <c r="AD186" s="58">
        <v>175.7400783707368</v>
      </c>
      <c r="AE186" s="58">
        <v>383.57868566102326</v>
      </c>
      <c r="AF186" s="58">
        <f t="shared" si="15"/>
        <v>559.31876403176011</v>
      </c>
      <c r="AG186" s="58">
        <f t="shared" si="16"/>
        <v>10312.4050603877</v>
      </c>
      <c r="AH186" s="58">
        <v>0</v>
      </c>
      <c r="AI186" s="58">
        <v>76.9449250389236</v>
      </c>
      <c r="AJ186" s="58">
        <f t="shared" si="17"/>
        <v>10389.349985426625</v>
      </c>
    </row>
    <row r="187" spans="1:36" ht="30" x14ac:dyDescent="0.25">
      <c r="A187" s="53">
        <v>186</v>
      </c>
      <c r="B187" s="53" t="s">
        <v>62</v>
      </c>
      <c r="C187" s="53">
        <v>279</v>
      </c>
      <c r="D187" s="54" t="s">
        <v>822</v>
      </c>
      <c r="E187" s="53" t="s">
        <v>730</v>
      </c>
      <c r="F187" s="53">
        <v>1</v>
      </c>
      <c r="G187" s="53">
        <v>902575</v>
      </c>
      <c r="H187" s="53" t="s">
        <v>731</v>
      </c>
      <c r="I187" s="54" t="s">
        <v>732</v>
      </c>
      <c r="J187" s="55">
        <v>1197</v>
      </c>
      <c r="K187" s="53">
        <v>12</v>
      </c>
      <c r="L187" s="56">
        <v>1197</v>
      </c>
      <c r="M187" s="57" t="s">
        <v>667</v>
      </c>
      <c r="N187" s="53" t="s">
        <v>651</v>
      </c>
      <c r="O187" s="53" t="s">
        <v>651</v>
      </c>
      <c r="P187" s="108">
        <v>0</v>
      </c>
      <c r="Q187" s="56">
        <v>0</v>
      </c>
      <c r="R187" s="56">
        <v>0</v>
      </c>
      <c r="S187" s="56">
        <v>9619.3512094505913</v>
      </c>
      <c r="T187" s="56">
        <v>1055.0791923637755</v>
      </c>
      <c r="U187" s="56">
        <v>0</v>
      </c>
      <c r="V187" s="56">
        <v>0</v>
      </c>
      <c r="W187" s="56">
        <v>0</v>
      </c>
      <c r="X187" s="56">
        <f t="shared" si="12"/>
        <v>0</v>
      </c>
      <c r="Y187" s="56">
        <f t="shared" si="13"/>
        <v>10674.430401814367</v>
      </c>
      <c r="Z187" s="56">
        <v>0</v>
      </c>
      <c r="AA187" s="56">
        <v>0</v>
      </c>
      <c r="AB187" s="56">
        <v>0</v>
      </c>
      <c r="AC187" s="56">
        <f t="shared" si="14"/>
        <v>0</v>
      </c>
      <c r="AD187" s="58">
        <v>-10674.430401814367</v>
      </c>
      <c r="AE187" s="58">
        <v>0</v>
      </c>
      <c r="AF187" s="58">
        <f t="shared" si="15"/>
        <v>-10674.430401814367</v>
      </c>
      <c r="AG187" s="58">
        <f t="shared" si="16"/>
        <v>0</v>
      </c>
      <c r="AH187" s="58">
        <v>0</v>
      </c>
      <c r="AI187" s="58">
        <v>0</v>
      </c>
      <c r="AJ187" s="58">
        <f t="shared" si="17"/>
        <v>0</v>
      </c>
    </row>
    <row r="188" spans="1:36" ht="60" x14ac:dyDescent="0.25">
      <c r="A188" s="53">
        <v>187</v>
      </c>
      <c r="B188" s="53" t="s">
        <v>42</v>
      </c>
      <c r="C188" s="53">
        <v>285</v>
      </c>
      <c r="D188" s="54" t="s">
        <v>823</v>
      </c>
      <c r="E188" s="53" t="s">
        <v>720</v>
      </c>
      <c r="F188" s="53">
        <v>1</v>
      </c>
      <c r="G188" s="53" t="s">
        <v>824</v>
      </c>
      <c r="H188" s="53" t="s">
        <v>792</v>
      </c>
      <c r="I188" s="54" t="s">
        <v>825</v>
      </c>
      <c r="J188" s="55">
        <v>0</v>
      </c>
      <c r="K188" s="53">
        <v>12</v>
      </c>
      <c r="L188" s="56">
        <v>0</v>
      </c>
      <c r="M188" s="57" t="s">
        <v>650</v>
      </c>
      <c r="N188" s="53" t="s">
        <v>651</v>
      </c>
      <c r="O188" s="53" t="s">
        <v>651</v>
      </c>
      <c r="P188" s="108">
        <v>0</v>
      </c>
      <c r="Q188" s="56">
        <v>0</v>
      </c>
      <c r="R188" s="56">
        <v>0</v>
      </c>
      <c r="S188" s="56">
        <v>0</v>
      </c>
      <c r="T188" s="56">
        <v>0</v>
      </c>
      <c r="U188" s="56">
        <v>0</v>
      </c>
      <c r="V188" s="56">
        <v>0</v>
      </c>
      <c r="W188" s="56">
        <v>0</v>
      </c>
      <c r="X188" s="56">
        <f t="shared" si="12"/>
        <v>0</v>
      </c>
      <c r="Y188" s="56">
        <f t="shared" si="13"/>
        <v>0</v>
      </c>
      <c r="Z188" s="56">
        <v>0</v>
      </c>
      <c r="AA188" s="56">
        <v>0</v>
      </c>
      <c r="AB188" s="56">
        <v>0</v>
      </c>
      <c r="AC188" s="56">
        <f t="shared" si="14"/>
        <v>0</v>
      </c>
      <c r="AD188" s="58">
        <v>0</v>
      </c>
      <c r="AE188" s="58">
        <v>0</v>
      </c>
      <c r="AF188" s="58">
        <f t="shared" si="15"/>
        <v>0</v>
      </c>
      <c r="AG188" s="58">
        <f t="shared" si="16"/>
        <v>0</v>
      </c>
      <c r="AH188" s="58">
        <v>0</v>
      </c>
      <c r="AI188" s="58">
        <v>0</v>
      </c>
      <c r="AJ188" s="58">
        <f t="shared" si="17"/>
        <v>0</v>
      </c>
    </row>
    <row r="189" spans="1:36" ht="60" x14ac:dyDescent="0.25">
      <c r="A189" s="53">
        <v>188</v>
      </c>
      <c r="B189" s="53" t="s">
        <v>42</v>
      </c>
      <c r="C189" s="53">
        <v>285</v>
      </c>
      <c r="D189" s="54" t="s">
        <v>823</v>
      </c>
      <c r="E189" s="53" t="s">
        <v>720</v>
      </c>
      <c r="F189" s="53">
        <v>2</v>
      </c>
      <c r="G189" s="53" t="s">
        <v>824</v>
      </c>
      <c r="H189" s="53" t="s">
        <v>792</v>
      </c>
      <c r="I189" s="54" t="s">
        <v>825</v>
      </c>
      <c r="J189" s="55">
        <v>0</v>
      </c>
      <c r="K189" s="53">
        <v>12</v>
      </c>
      <c r="L189" s="56">
        <v>0</v>
      </c>
      <c r="M189" s="57" t="s">
        <v>650</v>
      </c>
      <c r="N189" s="53" t="s">
        <v>651</v>
      </c>
      <c r="O189" s="53" t="s">
        <v>651</v>
      </c>
      <c r="P189" s="108">
        <v>0</v>
      </c>
      <c r="Q189" s="56">
        <v>0</v>
      </c>
      <c r="R189" s="56">
        <v>0</v>
      </c>
      <c r="S189" s="56">
        <v>0</v>
      </c>
      <c r="T189" s="56">
        <v>0</v>
      </c>
      <c r="U189" s="56">
        <v>0</v>
      </c>
      <c r="V189" s="56">
        <v>0</v>
      </c>
      <c r="W189" s="56">
        <v>0</v>
      </c>
      <c r="X189" s="56">
        <f t="shared" si="12"/>
        <v>0</v>
      </c>
      <c r="Y189" s="56">
        <f t="shared" si="13"/>
        <v>0</v>
      </c>
      <c r="Z189" s="56">
        <v>0</v>
      </c>
      <c r="AA189" s="56">
        <v>0</v>
      </c>
      <c r="AB189" s="56">
        <v>0</v>
      </c>
      <c r="AC189" s="56">
        <f t="shared" si="14"/>
        <v>0</v>
      </c>
      <c r="AD189" s="58">
        <v>0</v>
      </c>
      <c r="AE189" s="58">
        <v>0</v>
      </c>
      <c r="AF189" s="58">
        <f t="shared" si="15"/>
        <v>0</v>
      </c>
      <c r="AG189" s="58">
        <f t="shared" si="16"/>
        <v>0</v>
      </c>
      <c r="AH189" s="58">
        <v>0</v>
      </c>
      <c r="AI189" s="58">
        <v>0</v>
      </c>
      <c r="AJ189" s="58">
        <f t="shared" si="17"/>
        <v>0</v>
      </c>
    </row>
    <row r="190" spans="1:36" x14ac:dyDescent="0.25">
      <c r="A190" s="53">
        <v>189</v>
      </c>
      <c r="B190" s="53" t="s">
        <v>36</v>
      </c>
      <c r="C190" s="53">
        <v>286</v>
      </c>
      <c r="D190" s="54" t="s">
        <v>826</v>
      </c>
      <c r="E190" s="53" t="s">
        <v>720</v>
      </c>
      <c r="F190" s="53">
        <v>1</v>
      </c>
      <c r="G190" s="53">
        <v>503301</v>
      </c>
      <c r="H190" s="53" t="s">
        <v>827</v>
      </c>
      <c r="I190" s="54" t="s">
        <v>828</v>
      </c>
      <c r="J190" s="55">
        <v>8554</v>
      </c>
      <c r="K190" s="53">
        <v>12</v>
      </c>
      <c r="L190" s="56">
        <v>8554</v>
      </c>
      <c r="M190" s="57" t="s">
        <v>650</v>
      </c>
      <c r="N190" s="53" t="s">
        <v>652</v>
      </c>
      <c r="O190" s="53" t="s">
        <v>653</v>
      </c>
      <c r="P190" s="108">
        <v>81725.503522068771</v>
      </c>
      <c r="Q190" s="56">
        <v>192043.68358208958</v>
      </c>
      <c r="R190" s="56">
        <v>17046.717611940301</v>
      </c>
      <c r="S190" s="56">
        <v>0</v>
      </c>
      <c r="T190" s="56">
        <v>0</v>
      </c>
      <c r="U190" s="56">
        <v>0</v>
      </c>
      <c r="V190" s="56">
        <v>0</v>
      </c>
      <c r="W190" s="56">
        <v>0</v>
      </c>
      <c r="X190" s="56">
        <f t="shared" si="12"/>
        <v>0</v>
      </c>
      <c r="Y190" s="56">
        <f t="shared" si="13"/>
        <v>290815.90471609862</v>
      </c>
      <c r="Z190" s="56">
        <v>43197.7</v>
      </c>
      <c r="AA190" s="56">
        <v>0</v>
      </c>
      <c r="AB190" s="56">
        <v>0</v>
      </c>
      <c r="AC190" s="56">
        <f t="shared" si="14"/>
        <v>43197.7</v>
      </c>
      <c r="AD190" s="58">
        <v>2713.5029429301135</v>
      </c>
      <c r="AE190" s="58">
        <v>5922.621077877965</v>
      </c>
      <c r="AF190" s="58">
        <f t="shared" si="15"/>
        <v>8636.1240208080781</v>
      </c>
      <c r="AG190" s="58">
        <f t="shared" si="16"/>
        <v>342649.72873690672</v>
      </c>
      <c r="AH190" s="58">
        <v>0</v>
      </c>
      <c r="AI190" s="58">
        <v>1188.0629761425134</v>
      </c>
      <c r="AJ190" s="58">
        <f t="shared" si="17"/>
        <v>343837.79171304923</v>
      </c>
    </row>
    <row r="191" spans="1:36" x14ac:dyDescent="0.25">
      <c r="A191" s="53">
        <v>190</v>
      </c>
      <c r="B191" s="53" t="s">
        <v>36</v>
      </c>
      <c r="C191" s="53">
        <v>286</v>
      </c>
      <c r="D191" s="54" t="s">
        <v>826</v>
      </c>
      <c r="E191" s="53" t="s">
        <v>720</v>
      </c>
      <c r="F191" s="53">
        <v>2</v>
      </c>
      <c r="G191" s="53">
        <v>503301</v>
      </c>
      <c r="H191" s="53" t="s">
        <v>827</v>
      </c>
      <c r="I191" s="54" t="s">
        <v>828</v>
      </c>
      <c r="J191" s="55">
        <v>8196</v>
      </c>
      <c r="K191" s="53">
        <v>12</v>
      </c>
      <c r="L191" s="56">
        <v>8196</v>
      </c>
      <c r="M191" s="57" t="s">
        <v>650</v>
      </c>
      <c r="N191" s="53" t="s">
        <v>651</v>
      </c>
      <c r="O191" s="53" t="s">
        <v>651</v>
      </c>
      <c r="P191" s="108">
        <v>0</v>
      </c>
      <c r="Q191" s="56">
        <v>184006.31641791045</v>
      </c>
      <c r="R191" s="56">
        <v>16333.282388059702</v>
      </c>
      <c r="S191" s="56">
        <v>0</v>
      </c>
      <c r="T191" s="56">
        <v>0</v>
      </c>
      <c r="U191" s="56">
        <v>0</v>
      </c>
      <c r="V191" s="56">
        <v>0</v>
      </c>
      <c r="W191" s="56">
        <v>0</v>
      </c>
      <c r="X191" s="56">
        <f t="shared" si="12"/>
        <v>0</v>
      </c>
      <c r="Y191" s="56">
        <f t="shared" si="13"/>
        <v>200339.59880597016</v>
      </c>
      <c r="Z191" s="56">
        <v>0</v>
      </c>
      <c r="AA191" s="56">
        <v>0</v>
      </c>
      <c r="AB191" s="56">
        <v>0</v>
      </c>
      <c r="AC191" s="56">
        <f t="shared" si="14"/>
        <v>0</v>
      </c>
      <c r="AD191" s="58">
        <v>2599.9380547410815</v>
      </c>
      <c r="AE191" s="58">
        <v>5674.7489308262557</v>
      </c>
      <c r="AF191" s="58">
        <f t="shared" si="15"/>
        <v>8274.6869855673376</v>
      </c>
      <c r="AG191" s="58">
        <f t="shared" si="16"/>
        <v>208614.28579153749</v>
      </c>
      <c r="AH191" s="58">
        <v>0</v>
      </c>
      <c r="AI191" s="58">
        <v>1138.3404433556279</v>
      </c>
      <c r="AJ191" s="58">
        <f t="shared" si="17"/>
        <v>209752.6262348931</v>
      </c>
    </row>
    <row r="192" spans="1:36" x14ac:dyDescent="0.25">
      <c r="A192" s="53">
        <v>191</v>
      </c>
      <c r="B192" s="53" t="s">
        <v>36</v>
      </c>
      <c r="C192" s="53">
        <v>287</v>
      </c>
      <c r="D192" s="54" t="s">
        <v>829</v>
      </c>
      <c r="E192" s="53" t="s">
        <v>720</v>
      </c>
      <c r="F192" s="53">
        <v>1</v>
      </c>
      <c r="G192" s="53">
        <v>503001</v>
      </c>
      <c r="H192" s="53" t="s">
        <v>827</v>
      </c>
      <c r="I192" s="54" t="s">
        <v>830</v>
      </c>
      <c r="J192" s="55">
        <v>6727</v>
      </c>
      <c r="K192" s="53">
        <v>12</v>
      </c>
      <c r="L192" s="56">
        <v>6727</v>
      </c>
      <c r="M192" s="57" t="s">
        <v>650</v>
      </c>
      <c r="N192" s="53" t="s">
        <v>651</v>
      </c>
      <c r="O192" s="53" t="s">
        <v>651</v>
      </c>
      <c r="P192" s="108">
        <v>0</v>
      </c>
      <c r="Q192" s="56">
        <v>0</v>
      </c>
      <c r="R192" s="56">
        <v>12394.969088098916</v>
      </c>
      <c r="S192" s="56">
        <v>0</v>
      </c>
      <c r="T192" s="56">
        <v>0</v>
      </c>
      <c r="U192" s="56">
        <v>0</v>
      </c>
      <c r="V192" s="56">
        <v>0</v>
      </c>
      <c r="W192" s="56">
        <v>0</v>
      </c>
      <c r="X192" s="56">
        <f t="shared" si="12"/>
        <v>0</v>
      </c>
      <c r="Y192" s="56">
        <f t="shared" si="13"/>
        <v>12394.969088098916</v>
      </c>
      <c r="Z192" s="56">
        <v>0</v>
      </c>
      <c r="AA192" s="56">
        <v>0</v>
      </c>
      <c r="AB192" s="56">
        <v>0</v>
      </c>
      <c r="AC192" s="56">
        <f t="shared" si="14"/>
        <v>0</v>
      </c>
      <c r="AD192" s="58">
        <v>2133.9413487363659</v>
      </c>
      <c r="AE192" s="58">
        <v>4657.6422715554218</v>
      </c>
      <c r="AF192" s="58">
        <f t="shared" si="15"/>
        <v>6791.5836202917872</v>
      </c>
      <c r="AG192" s="58">
        <f t="shared" si="16"/>
        <v>19186.552708390704</v>
      </c>
      <c r="AH192" s="58">
        <v>0</v>
      </c>
      <c r="AI192" s="58">
        <v>934.31139122173113</v>
      </c>
      <c r="AJ192" s="58">
        <f t="shared" si="17"/>
        <v>20120.864099612434</v>
      </c>
    </row>
    <row r="193" spans="1:36" x14ac:dyDescent="0.25">
      <c r="A193" s="53">
        <v>192</v>
      </c>
      <c r="B193" s="53" t="s">
        <v>36</v>
      </c>
      <c r="C193" s="53">
        <v>287</v>
      </c>
      <c r="D193" s="54" t="s">
        <v>829</v>
      </c>
      <c r="E193" s="53" t="s">
        <v>720</v>
      </c>
      <c r="F193" s="53">
        <v>2</v>
      </c>
      <c r="G193" s="53">
        <v>503001</v>
      </c>
      <c r="H193" s="53" t="s">
        <v>827</v>
      </c>
      <c r="I193" s="54" t="s">
        <v>830</v>
      </c>
      <c r="J193" s="55">
        <v>6622</v>
      </c>
      <c r="K193" s="53">
        <v>12</v>
      </c>
      <c r="L193" s="56">
        <v>6622</v>
      </c>
      <c r="M193" s="57" t="s">
        <v>650</v>
      </c>
      <c r="N193" s="53" t="s">
        <v>651</v>
      </c>
      <c r="O193" s="53" t="s">
        <v>651</v>
      </c>
      <c r="P193" s="108">
        <v>0</v>
      </c>
      <c r="Q193" s="56">
        <v>0</v>
      </c>
      <c r="R193" s="56">
        <v>12201.499227202472</v>
      </c>
      <c r="S193" s="56">
        <v>0</v>
      </c>
      <c r="T193" s="56">
        <v>0</v>
      </c>
      <c r="U193" s="56">
        <v>0</v>
      </c>
      <c r="V193" s="56">
        <v>0</v>
      </c>
      <c r="W193" s="56">
        <v>0</v>
      </c>
      <c r="X193" s="56">
        <f t="shared" si="12"/>
        <v>0</v>
      </c>
      <c r="Y193" s="56">
        <f t="shared" si="13"/>
        <v>12201.499227202472</v>
      </c>
      <c r="Z193" s="56">
        <v>0</v>
      </c>
      <c r="AA193" s="56">
        <v>0</v>
      </c>
      <c r="AB193" s="56">
        <v>0</v>
      </c>
      <c r="AC193" s="56">
        <f t="shared" si="14"/>
        <v>0</v>
      </c>
      <c r="AD193" s="58">
        <v>2100.6332111390238</v>
      </c>
      <c r="AE193" s="58">
        <v>4584.9423401575732</v>
      </c>
      <c r="AF193" s="58">
        <f t="shared" si="15"/>
        <v>6685.575551296597</v>
      </c>
      <c r="AG193" s="58">
        <f t="shared" si="16"/>
        <v>18887.074778499067</v>
      </c>
      <c r="AH193" s="58">
        <v>0</v>
      </c>
      <c r="AI193" s="58">
        <v>919.72796680099657</v>
      </c>
      <c r="AJ193" s="58">
        <f t="shared" si="17"/>
        <v>19806.802745300065</v>
      </c>
    </row>
    <row r="194" spans="1:36" ht="30" x14ac:dyDescent="0.25">
      <c r="A194" s="53">
        <v>193</v>
      </c>
      <c r="B194" s="53" t="s">
        <v>39</v>
      </c>
      <c r="C194" s="53">
        <v>294</v>
      </c>
      <c r="D194" s="54" t="s">
        <v>77</v>
      </c>
      <c r="E194" s="53" t="s">
        <v>755</v>
      </c>
      <c r="F194" s="53">
        <v>1</v>
      </c>
      <c r="G194" s="53">
        <v>409050</v>
      </c>
      <c r="H194" s="53" t="s">
        <v>747</v>
      </c>
      <c r="I194" s="54" t="s">
        <v>748</v>
      </c>
      <c r="J194" s="55">
        <v>779</v>
      </c>
      <c r="K194" s="53">
        <v>12</v>
      </c>
      <c r="L194" s="56">
        <v>779</v>
      </c>
      <c r="M194" s="57" t="s">
        <v>650</v>
      </c>
      <c r="N194" s="53" t="s">
        <v>651</v>
      </c>
      <c r="O194" s="53" t="s">
        <v>651</v>
      </c>
      <c r="P194" s="108">
        <v>0</v>
      </c>
      <c r="Q194" s="56">
        <v>0</v>
      </c>
      <c r="R194" s="56">
        <v>0</v>
      </c>
      <c r="S194" s="56">
        <v>0</v>
      </c>
      <c r="T194" s="56">
        <v>686.63883947483805</v>
      </c>
      <c r="U194" s="56">
        <v>0</v>
      </c>
      <c r="V194" s="56">
        <v>0</v>
      </c>
      <c r="W194" s="56">
        <v>0</v>
      </c>
      <c r="X194" s="56">
        <f t="shared" si="12"/>
        <v>0</v>
      </c>
      <c r="Y194" s="56">
        <f t="shared" si="13"/>
        <v>686.63883947483805</v>
      </c>
      <c r="Z194" s="56">
        <v>0</v>
      </c>
      <c r="AA194" s="56">
        <v>0</v>
      </c>
      <c r="AB194" s="56">
        <v>0</v>
      </c>
      <c r="AC194" s="56">
        <f t="shared" si="14"/>
        <v>0</v>
      </c>
      <c r="AD194" s="58">
        <v>247.11465893646928</v>
      </c>
      <c r="AE194" s="58">
        <v>539.36425294212461</v>
      </c>
      <c r="AF194" s="58">
        <f t="shared" si="15"/>
        <v>786.47891187859386</v>
      </c>
      <c r="AG194" s="58">
        <f t="shared" si="16"/>
        <v>1473.1177513534319</v>
      </c>
      <c r="AH194" s="58">
        <v>0</v>
      </c>
      <c r="AI194" s="58">
        <v>108.19512022621205</v>
      </c>
      <c r="AJ194" s="58">
        <f t="shared" si="17"/>
        <v>1581.312871579644</v>
      </c>
    </row>
    <row r="195" spans="1:36" ht="30" x14ac:dyDescent="0.25">
      <c r="A195" s="53">
        <v>194</v>
      </c>
      <c r="B195" s="53" t="s">
        <v>39</v>
      </c>
      <c r="C195" s="53">
        <v>294</v>
      </c>
      <c r="D195" s="54" t="s">
        <v>77</v>
      </c>
      <c r="E195" s="53" t="s">
        <v>720</v>
      </c>
      <c r="F195" s="53">
        <v>1</v>
      </c>
      <c r="G195" s="53">
        <v>409050</v>
      </c>
      <c r="H195" s="53" t="s">
        <v>747</v>
      </c>
      <c r="I195" s="54" t="s">
        <v>748</v>
      </c>
      <c r="J195" s="55">
        <v>983</v>
      </c>
      <c r="K195" s="53">
        <v>12</v>
      </c>
      <c r="L195" s="56">
        <v>983</v>
      </c>
      <c r="M195" s="57" t="s">
        <v>650</v>
      </c>
      <c r="N195" s="53" t="s">
        <v>651</v>
      </c>
      <c r="O195" s="53" t="s">
        <v>651</v>
      </c>
      <c r="P195" s="108">
        <v>0</v>
      </c>
      <c r="Q195" s="56">
        <v>0</v>
      </c>
      <c r="R195" s="56">
        <v>0</v>
      </c>
      <c r="S195" s="56">
        <v>0</v>
      </c>
      <c r="T195" s="56">
        <v>866.45183466465448</v>
      </c>
      <c r="U195" s="56">
        <v>0</v>
      </c>
      <c r="V195" s="56">
        <v>0</v>
      </c>
      <c r="W195" s="56">
        <v>0</v>
      </c>
      <c r="X195" s="56">
        <f t="shared" ref="X195:X258" si="18">SUM(U195:W195)</f>
        <v>0</v>
      </c>
      <c r="Y195" s="56">
        <f t="shared" ref="Y195:Y258" si="19">SUM(P195:T195)+X195</f>
        <v>866.45183466465448</v>
      </c>
      <c r="Z195" s="56">
        <v>0</v>
      </c>
      <c r="AA195" s="56">
        <v>0</v>
      </c>
      <c r="AB195" s="56">
        <v>0</v>
      </c>
      <c r="AC195" s="56">
        <f t="shared" ref="AC195:AC258" si="20">SUM(Z195:AB195)</f>
        <v>0</v>
      </c>
      <c r="AD195" s="58">
        <v>311.8276119827334</v>
      </c>
      <c r="AE195" s="58">
        <v>680.60983394365667</v>
      </c>
      <c r="AF195" s="58">
        <f t="shared" ref="AF195:AF258" si="21">AD195+AE195</f>
        <v>992.43744592639007</v>
      </c>
      <c r="AG195" s="58">
        <f t="shared" ref="AG195:AG258" si="22">Y195+AC195+AF195</f>
        <v>1858.8892805910446</v>
      </c>
      <c r="AH195" s="58">
        <v>0</v>
      </c>
      <c r="AI195" s="58">
        <v>136.52863052935362</v>
      </c>
      <c r="AJ195" s="58">
        <f t="shared" ref="AJ195:AJ258" si="23">AG195+AH195+AI195</f>
        <v>1995.4179111203982</v>
      </c>
    </row>
    <row r="196" spans="1:36" ht="30" x14ac:dyDescent="0.25">
      <c r="A196" s="53">
        <v>195</v>
      </c>
      <c r="B196" s="53" t="s">
        <v>39</v>
      </c>
      <c r="C196" s="53">
        <v>296</v>
      </c>
      <c r="D196" s="54" t="s">
        <v>831</v>
      </c>
      <c r="E196" s="53" t="s">
        <v>720</v>
      </c>
      <c r="F196" s="53">
        <v>1</v>
      </c>
      <c r="G196" s="53">
        <v>409050</v>
      </c>
      <c r="H196" s="53" t="s">
        <v>747</v>
      </c>
      <c r="I196" s="54" t="s">
        <v>748</v>
      </c>
      <c r="J196" s="55">
        <v>3448</v>
      </c>
      <c r="K196" s="53">
        <v>12</v>
      </c>
      <c r="L196" s="56">
        <v>3448</v>
      </c>
      <c r="M196" s="57" t="s">
        <v>650</v>
      </c>
      <c r="N196" s="53" t="s">
        <v>651</v>
      </c>
      <c r="O196" s="53" t="s">
        <v>651</v>
      </c>
      <c r="P196" s="108">
        <v>0</v>
      </c>
      <c r="Q196" s="56">
        <v>0</v>
      </c>
      <c r="R196" s="56">
        <v>0</v>
      </c>
      <c r="S196" s="56">
        <v>0</v>
      </c>
      <c r="T196" s="56">
        <v>3039.1921932082691</v>
      </c>
      <c r="U196" s="56">
        <v>0</v>
      </c>
      <c r="V196" s="56">
        <v>0</v>
      </c>
      <c r="W196" s="56">
        <v>0</v>
      </c>
      <c r="X196" s="56">
        <f t="shared" si="18"/>
        <v>0</v>
      </c>
      <c r="Y196" s="56">
        <f t="shared" si="19"/>
        <v>3039.1921932082691</v>
      </c>
      <c r="Z196" s="56">
        <v>0</v>
      </c>
      <c r="AA196" s="56">
        <v>0</v>
      </c>
      <c r="AB196" s="56">
        <v>0</v>
      </c>
      <c r="AC196" s="56">
        <f t="shared" si="20"/>
        <v>0</v>
      </c>
      <c r="AD196" s="58">
        <v>1093.7757946250911</v>
      </c>
      <c r="AE196" s="58">
        <v>2387.3272710455021</v>
      </c>
      <c r="AF196" s="58">
        <f t="shared" si="21"/>
        <v>3481.1030656705934</v>
      </c>
      <c r="AG196" s="58">
        <f t="shared" si="22"/>
        <v>6520.295258878863</v>
      </c>
      <c r="AH196" s="58">
        <v>0</v>
      </c>
      <c r="AI196" s="58">
        <v>478.89188002564725</v>
      </c>
      <c r="AJ196" s="58">
        <f t="shared" si="23"/>
        <v>6999.18713890451</v>
      </c>
    </row>
    <row r="197" spans="1:36" ht="30" x14ac:dyDescent="0.25">
      <c r="A197" s="53">
        <v>196</v>
      </c>
      <c r="B197" s="53" t="s">
        <v>39</v>
      </c>
      <c r="C197" s="53">
        <v>296</v>
      </c>
      <c r="D197" s="54" t="s">
        <v>831</v>
      </c>
      <c r="E197" s="53" t="s">
        <v>730</v>
      </c>
      <c r="F197" s="53">
        <v>1</v>
      </c>
      <c r="G197" s="53">
        <v>409050</v>
      </c>
      <c r="H197" s="53" t="s">
        <v>747</v>
      </c>
      <c r="I197" s="54" t="s">
        <v>748</v>
      </c>
      <c r="J197" s="55">
        <v>658</v>
      </c>
      <c r="K197" s="53">
        <v>12</v>
      </c>
      <c r="L197" s="56">
        <v>658</v>
      </c>
      <c r="M197" s="57" t="s">
        <v>650</v>
      </c>
      <c r="N197" s="53" t="s">
        <v>651</v>
      </c>
      <c r="O197" s="53" t="s">
        <v>651</v>
      </c>
      <c r="P197" s="108">
        <v>0</v>
      </c>
      <c r="Q197" s="56">
        <v>0</v>
      </c>
      <c r="R197" s="56">
        <v>0</v>
      </c>
      <c r="S197" s="56">
        <v>0</v>
      </c>
      <c r="T197" s="56">
        <v>579.98505311225085</v>
      </c>
      <c r="U197" s="56">
        <v>0</v>
      </c>
      <c r="V197" s="56">
        <v>0</v>
      </c>
      <c r="W197" s="56">
        <v>0</v>
      </c>
      <c r="X197" s="56">
        <f t="shared" si="18"/>
        <v>0</v>
      </c>
      <c r="Y197" s="56">
        <f t="shared" si="19"/>
        <v>579.98505311225085</v>
      </c>
      <c r="Z197" s="56">
        <v>0</v>
      </c>
      <c r="AA197" s="56">
        <v>0</v>
      </c>
      <c r="AB197" s="56">
        <v>0</v>
      </c>
      <c r="AC197" s="56">
        <f t="shared" si="20"/>
        <v>0</v>
      </c>
      <c r="AD197" s="58">
        <v>208.73099561000873</v>
      </c>
      <c r="AE197" s="58">
        <v>455.58623675984347</v>
      </c>
      <c r="AF197" s="58">
        <f t="shared" si="21"/>
        <v>664.31723236985226</v>
      </c>
      <c r="AG197" s="58">
        <f t="shared" si="22"/>
        <v>1244.3022854821031</v>
      </c>
      <c r="AH197" s="58">
        <v>0</v>
      </c>
      <c r="AI197" s="58">
        <v>91.389459703270276</v>
      </c>
      <c r="AJ197" s="58">
        <f t="shared" si="23"/>
        <v>1335.6917451853733</v>
      </c>
    </row>
    <row r="198" spans="1:36" ht="30" x14ac:dyDescent="0.25">
      <c r="A198" s="53">
        <v>197</v>
      </c>
      <c r="B198" s="53" t="s">
        <v>39</v>
      </c>
      <c r="C198" s="53">
        <v>297</v>
      </c>
      <c r="D198" s="54" t="s">
        <v>832</v>
      </c>
      <c r="E198" s="53" t="s">
        <v>720</v>
      </c>
      <c r="F198" s="53">
        <v>1</v>
      </c>
      <c r="G198" s="53">
        <v>409050</v>
      </c>
      <c r="H198" s="53" t="s">
        <v>747</v>
      </c>
      <c r="I198" s="54" t="s">
        <v>748</v>
      </c>
      <c r="J198" s="55">
        <v>2094</v>
      </c>
      <c r="K198" s="53">
        <v>12</v>
      </c>
      <c r="L198" s="56">
        <v>2094</v>
      </c>
      <c r="M198" s="57" t="s">
        <v>650</v>
      </c>
      <c r="N198" s="53" t="s">
        <v>652</v>
      </c>
      <c r="O198" s="53" t="s">
        <v>660</v>
      </c>
      <c r="P198" s="108">
        <v>20006.219824083702</v>
      </c>
      <c r="Q198" s="56">
        <v>0</v>
      </c>
      <c r="R198" s="56">
        <v>0</v>
      </c>
      <c r="S198" s="56">
        <v>0</v>
      </c>
      <c r="T198" s="56">
        <v>0</v>
      </c>
      <c r="U198" s="56">
        <v>0</v>
      </c>
      <c r="V198" s="56">
        <v>0</v>
      </c>
      <c r="W198" s="56">
        <v>0</v>
      </c>
      <c r="X198" s="56">
        <f t="shared" si="18"/>
        <v>0</v>
      </c>
      <c r="Y198" s="56">
        <f t="shared" si="19"/>
        <v>20006.219824083702</v>
      </c>
      <c r="Z198" s="56">
        <v>0</v>
      </c>
      <c r="AA198" s="56">
        <v>10574.699999999999</v>
      </c>
      <c r="AB198" s="56">
        <v>0</v>
      </c>
      <c r="AC198" s="56">
        <f t="shared" si="20"/>
        <v>10574.699999999999</v>
      </c>
      <c r="AD198" s="58">
        <v>664.25942979841682</v>
      </c>
      <c r="AE198" s="58">
        <v>1449.8443461627846</v>
      </c>
      <c r="AF198" s="58">
        <f t="shared" si="21"/>
        <v>2114.1037759612013</v>
      </c>
      <c r="AG198" s="58">
        <f t="shared" si="22"/>
        <v>32695.0236000449</v>
      </c>
      <c r="AH198" s="58">
        <v>0</v>
      </c>
      <c r="AI198" s="58">
        <v>290.83514987636465</v>
      </c>
      <c r="AJ198" s="58">
        <f t="shared" si="23"/>
        <v>32985.858749921266</v>
      </c>
    </row>
    <row r="199" spans="1:36" ht="30" x14ac:dyDescent="0.25">
      <c r="A199" s="53">
        <v>198</v>
      </c>
      <c r="B199" s="53" t="s">
        <v>36</v>
      </c>
      <c r="C199" s="53">
        <v>304</v>
      </c>
      <c r="D199" s="54" t="s">
        <v>833</v>
      </c>
      <c r="E199" s="53" t="s">
        <v>720</v>
      </c>
      <c r="F199" s="53">
        <v>1</v>
      </c>
      <c r="G199" s="53">
        <v>503101</v>
      </c>
      <c r="H199" s="53" t="s">
        <v>723</v>
      </c>
      <c r="I199" s="54" t="s">
        <v>834</v>
      </c>
      <c r="J199" s="55">
        <v>2236</v>
      </c>
      <c r="K199" s="53">
        <v>12</v>
      </c>
      <c r="L199" s="56">
        <v>2236</v>
      </c>
      <c r="M199" s="57" t="s">
        <v>650</v>
      </c>
      <c r="N199" s="53" t="s">
        <v>652</v>
      </c>
      <c r="O199" s="53" t="s">
        <v>653</v>
      </c>
      <c r="P199" s="108">
        <v>21362.897577197306</v>
      </c>
      <c r="Q199" s="56">
        <v>0</v>
      </c>
      <c r="R199" s="56">
        <v>5245.7262108215</v>
      </c>
      <c r="S199" s="56">
        <v>0</v>
      </c>
      <c r="T199" s="56">
        <v>0</v>
      </c>
      <c r="U199" s="56">
        <v>0</v>
      </c>
      <c r="V199" s="56">
        <v>0</v>
      </c>
      <c r="W199" s="56">
        <v>0</v>
      </c>
      <c r="X199" s="56">
        <f t="shared" si="18"/>
        <v>0</v>
      </c>
      <c r="Y199" s="56">
        <f t="shared" si="19"/>
        <v>26608.623788018805</v>
      </c>
      <c r="Z199" s="56">
        <v>11291.8</v>
      </c>
      <c r="AA199" s="56">
        <v>0</v>
      </c>
      <c r="AB199" s="56">
        <v>0</v>
      </c>
      <c r="AC199" s="56">
        <f t="shared" si="20"/>
        <v>11291.8</v>
      </c>
      <c r="AD199" s="58">
        <v>709.30472064434571</v>
      </c>
      <c r="AE199" s="58">
        <v>1548.1623486246353</v>
      </c>
      <c r="AF199" s="58">
        <f t="shared" si="21"/>
        <v>2257.467069268981</v>
      </c>
      <c r="AG199" s="58">
        <f t="shared" si="22"/>
        <v>40157.890857287784</v>
      </c>
      <c r="AH199" s="58">
        <v>0</v>
      </c>
      <c r="AI199" s="58">
        <v>310.55749528345336</v>
      </c>
      <c r="AJ199" s="58">
        <f t="shared" si="23"/>
        <v>40468.448352571235</v>
      </c>
    </row>
    <row r="200" spans="1:36" ht="30" x14ac:dyDescent="0.25">
      <c r="A200" s="53">
        <v>199</v>
      </c>
      <c r="B200" s="53" t="s">
        <v>36</v>
      </c>
      <c r="C200" s="53">
        <v>304</v>
      </c>
      <c r="D200" s="54" t="s">
        <v>833</v>
      </c>
      <c r="E200" s="53" t="s">
        <v>720</v>
      </c>
      <c r="F200" s="53">
        <v>2</v>
      </c>
      <c r="G200" s="53">
        <v>503101</v>
      </c>
      <c r="H200" s="53" t="s">
        <v>723</v>
      </c>
      <c r="I200" s="54" t="s">
        <v>834</v>
      </c>
      <c r="J200" s="55">
        <v>2531</v>
      </c>
      <c r="K200" s="53">
        <v>12</v>
      </c>
      <c r="L200" s="56">
        <v>2531</v>
      </c>
      <c r="M200" s="57" t="s">
        <v>650</v>
      </c>
      <c r="N200" s="53" t="s">
        <v>652</v>
      </c>
      <c r="O200" s="53" t="s">
        <v>653</v>
      </c>
      <c r="P200" s="108">
        <v>24181.3478389474</v>
      </c>
      <c r="Q200" s="56">
        <v>0</v>
      </c>
      <c r="R200" s="56">
        <v>5937.8054738771098</v>
      </c>
      <c r="S200" s="56">
        <v>0</v>
      </c>
      <c r="T200" s="56">
        <v>0</v>
      </c>
      <c r="U200" s="56">
        <v>0</v>
      </c>
      <c r="V200" s="56">
        <v>0</v>
      </c>
      <c r="W200" s="56">
        <v>0</v>
      </c>
      <c r="X200" s="56">
        <f t="shared" si="18"/>
        <v>0</v>
      </c>
      <c r="Y200" s="56">
        <f t="shared" si="19"/>
        <v>30119.15331282451</v>
      </c>
      <c r="Z200" s="56">
        <v>12781.55</v>
      </c>
      <c r="AA200" s="56">
        <v>0</v>
      </c>
      <c r="AB200" s="56">
        <v>0</v>
      </c>
      <c r="AC200" s="56">
        <f t="shared" si="20"/>
        <v>12781.55</v>
      </c>
      <c r="AD200" s="58">
        <v>802.88472627497254</v>
      </c>
      <c r="AE200" s="58">
        <v>1752.4145368376348</v>
      </c>
      <c r="AF200" s="58">
        <f t="shared" si="21"/>
        <v>2555.2992631126072</v>
      </c>
      <c r="AG200" s="58">
        <f t="shared" si="22"/>
        <v>45456.00257593712</v>
      </c>
      <c r="AH200" s="58">
        <v>0</v>
      </c>
      <c r="AI200" s="58">
        <v>351.52997341789825</v>
      </c>
      <c r="AJ200" s="58">
        <f t="shared" si="23"/>
        <v>45807.532549355019</v>
      </c>
    </row>
    <row r="201" spans="1:36" ht="30" x14ac:dyDescent="0.25">
      <c r="A201" s="53">
        <v>200</v>
      </c>
      <c r="B201" s="53" t="s">
        <v>39</v>
      </c>
      <c r="C201" s="53">
        <v>305</v>
      </c>
      <c r="D201" s="54" t="s">
        <v>78</v>
      </c>
      <c r="E201" s="53" t="s">
        <v>755</v>
      </c>
      <c r="F201" s="53" t="s">
        <v>733</v>
      </c>
      <c r="G201" s="53">
        <v>409050</v>
      </c>
      <c r="H201" s="53" t="s">
        <v>747</v>
      </c>
      <c r="I201" s="54" t="s">
        <v>748</v>
      </c>
      <c r="J201" s="55">
        <v>984</v>
      </c>
      <c r="K201" s="53">
        <v>12</v>
      </c>
      <c r="L201" s="56">
        <v>984</v>
      </c>
      <c r="M201" s="57" t="s">
        <v>650</v>
      </c>
      <c r="N201" s="53" t="s">
        <v>651</v>
      </c>
      <c r="O201" s="53" t="s">
        <v>651</v>
      </c>
      <c r="P201" s="108">
        <v>0</v>
      </c>
      <c r="Q201" s="56">
        <v>0</v>
      </c>
      <c r="R201" s="56">
        <v>0</v>
      </c>
      <c r="S201" s="56">
        <v>0</v>
      </c>
      <c r="T201" s="56">
        <v>867.33327091558488</v>
      </c>
      <c r="U201" s="56">
        <v>0</v>
      </c>
      <c r="V201" s="56">
        <v>0</v>
      </c>
      <c r="W201" s="56">
        <v>0</v>
      </c>
      <c r="X201" s="56">
        <f t="shared" si="18"/>
        <v>0</v>
      </c>
      <c r="Y201" s="56">
        <f t="shared" si="19"/>
        <v>867.33327091558488</v>
      </c>
      <c r="Z201" s="56">
        <v>0</v>
      </c>
      <c r="AA201" s="56">
        <v>0</v>
      </c>
      <c r="AB201" s="56">
        <v>0</v>
      </c>
      <c r="AC201" s="56">
        <f t="shared" si="20"/>
        <v>0</v>
      </c>
      <c r="AD201" s="58">
        <v>312.1448323408033</v>
      </c>
      <c r="AE201" s="58">
        <v>681.30221424268382</v>
      </c>
      <c r="AF201" s="58">
        <f t="shared" si="21"/>
        <v>993.44704658348712</v>
      </c>
      <c r="AG201" s="58">
        <f t="shared" si="22"/>
        <v>1860.780317499072</v>
      </c>
      <c r="AH201" s="58">
        <v>0</v>
      </c>
      <c r="AI201" s="58">
        <v>136.66752028574155</v>
      </c>
      <c r="AJ201" s="58">
        <f t="shared" si="23"/>
        <v>1997.4478377848136</v>
      </c>
    </row>
    <row r="202" spans="1:36" ht="30" x14ac:dyDescent="0.25">
      <c r="A202" s="53">
        <v>201</v>
      </c>
      <c r="B202" s="53" t="s">
        <v>39</v>
      </c>
      <c r="C202" s="53">
        <v>305</v>
      </c>
      <c r="D202" s="54" t="s">
        <v>78</v>
      </c>
      <c r="E202" s="53" t="s">
        <v>720</v>
      </c>
      <c r="F202" s="53" t="s">
        <v>733</v>
      </c>
      <c r="G202" s="53">
        <v>409050</v>
      </c>
      <c r="H202" s="53" t="s">
        <v>747</v>
      </c>
      <c r="I202" s="54" t="s">
        <v>748</v>
      </c>
      <c r="J202" s="55">
        <v>1831</v>
      </c>
      <c r="K202" s="53">
        <v>12</v>
      </c>
      <c r="L202" s="56">
        <v>1831</v>
      </c>
      <c r="M202" s="57" t="s">
        <v>650</v>
      </c>
      <c r="N202" s="53" t="s">
        <v>651</v>
      </c>
      <c r="O202" s="53" t="s">
        <v>651</v>
      </c>
      <c r="P202" s="108">
        <v>0</v>
      </c>
      <c r="Q202" s="56">
        <v>0</v>
      </c>
      <c r="R202" s="56">
        <v>0</v>
      </c>
      <c r="S202" s="56">
        <v>0</v>
      </c>
      <c r="T202" s="56">
        <v>1613.9097754536951</v>
      </c>
      <c r="U202" s="56">
        <v>0</v>
      </c>
      <c r="V202" s="56">
        <v>0</v>
      </c>
      <c r="W202" s="56">
        <v>0</v>
      </c>
      <c r="X202" s="56">
        <f t="shared" si="18"/>
        <v>0</v>
      </c>
      <c r="Y202" s="56">
        <f t="shared" si="19"/>
        <v>1613.9097754536951</v>
      </c>
      <c r="Z202" s="56">
        <v>0</v>
      </c>
      <c r="AA202" s="56">
        <v>0</v>
      </c>
      <c r="AB202" s="56">
        <v>0</v>
      </c>
      <c r="AC202" s="56">
        <f t="shared" si="20"/>
        <v>0</v>
      </c>
      <c r="AD202" s="58">
        <v>580.83047562602735</v>
      </c>
      <c r="AE202" s="58">
        <v>1267.7483275186526</v>
      </c>
      <c r="AF202" s="58">
        <f t="shared" si="21"/>
        <v>1848.57880314468</v>
      </c>
      <c r="AG202" s="58">
        <f t="shared" si="22"/>
        <v>3462.4885785983752</v>
      </c>
      <c r="AH202" s="58">
        <v>0</v>
      </c>
      <c r="AI202" s="58">
        <v>254.30714394633415</v>
      </c>
      <c r="AJ202" s="58">
        <f t="shared" si="23"/>
        <v>3716.7957225447094</v>
      </c>
    </row>
    <row r="203" spans="1:36" ht="30" x14ac:dyDescent="0.25">
      <c r="A203" s="53">
        <v>202</v>
      </c>
      <c r="B203" s="53" t="s">
        <v>39</v>
      </c>
      <c r="C203" s="53">
        <v>306</v>
      </c>
      <c r="D203" s="54" t="s">
        <v>835</v>
      </c>
      <c r="E203" s="53" t="s">
        <v>755</v>
      </c>
      <c r="F203" s="53">
        <v>1</v>
      </c>
      <c r="G203" s="53">
        <v>409050</v>
      </c>
      <c r="H203" s="53" t="s">
        <v>747</v>
      </c>
      <c r="I203" s="54" t="s">
        <v>748</v>
      </c>
      <c r="J203" s="55">
        <v>341</v>
      </c>
      <c r="K203" s="53">
        <v>12</v>
      </c>
      <c r="L203" s="56">
        <v>341</v>
      </c>
      <c r="M203" s="57" t="s">
        <v>650</v>
      </c>
      <c r="N203" s="53" t="s">
        <v>651</v>
      </c>
      <c r="O203" s="53" t="s">
        <v>651</v>
      </c>
      <c r="P203" s="108">
        <v>0</v>
      </c>
      <c r="Q203" s="56">
        <v>0</v>
      </c>
      <c r="R203" s="56">
        <v>0</v>
      </c>
      <c r="S203" s="56">
        <v>0</v>
      </c>
      <c r="T203" s="56">
        <v>300.5697615672911</v>
      </c>
      <c r="U203" s="56">
        <v>0</v>
      </c>
      <c r="V203" s="56">
        <v>0</v>
      </c>
      <c r="W203" s="56">
        <v>0</v>
      </c>
      <c r="X203" s="56">
        <f t="shared" si="18"/>
        <v>0</v>
      </c>
      <c r="Y203" s="56">
        <f t="shared" si="19"/>
        <v>300.5697615672911</v>
      </c>
      <c r="Z203" s="56">
        <v>0</v>
      </c>
      <c r="AA203" s="56">
        <v>0</v>
      </c>
      <c r="AB203" s="56">
        <v>0</v>
      </c>
      <c r="AC203" s="56">
        <f t="shared" si="20"/>
        <v>0</v>
      </c>
      <c r="AD203" s="58">
        <v>108.17214210184343</v>
      </c>
      <c r="AE203" s="58">
        <v>236.10168196824716</v>
      </c>
      <c r="AF203" s="58">
        <f t="shared" si="21"/>
        <v>344.2738240700906</v>
      </c>
      <c r="AG203" s="58">
        <f t="shared" si="22"/>
        <v>644.84358563738169</v>
      </c>
      <c r="AH203" s="58">
        <v>0</v>
      </c>
      <c r="AI203" s="58">
        <v>47.361406928290521</v>
      </c>
      <c r="AJ203" s="58">
        <f t="shared" si="23"/>
        <v>692.20499256567223</v>
      </c>
    </row>
    <row r="204" spans="1:36" ht="30" x14ac:dyDescent="0.25">
      <c r="A204" s="53">
        <v>203</v>
      </c>
      <c r="B204" s="53" t="s">
        <v>39</v>
      </c>
      <c r="C204" s="53">
        <v>306</v>
      </c>
      <c r="D204" s="54" t="s">
        <v>835</v>
      </c>
      <c r="E204" s="53" t="s">
        <v>720</v>
      </c>
      <c r="F204" s="53">
        <v>1</v>
      </c>
      <c r="G204" s="53">
        <v>409050</v>
      </c>
      <c r="H204" s="53" t="s">
        <v>747</v>
      </c>
      <c r="I204" s="54" t="s">
        <v>748</v>
      </c>
      <c r="J204" s="55">
        <v>810</v>
      </c>
      <c r="K204" s="53">
        <v>12</v>
      </c>
      <c r="L204" s="56">
        <v>810</v>
      </c>
      <c r="M204" s="57" t="s">
        <v>650</v>
      </c>
      <c r="N204" s="53" t="s">
        <v>651</v>
      </c>
      <c r="O204" s="53" t="s">
        <v>651</v>
      </c>
      <c r="P204" s="108">
        <v>0</v>
      </c>
      <c r="Q204" s="56">
        <v>0</v>
      </c>
      <c r="R204" s="56">
        <v>0</v>
      </c>
      <c r="S204" s="56">
        <v>0</v>
      </c>
      <c r="T204" s="56">
        <v>713.96336325368281</v>
      </c>
      <c r="U204" s="56">
        <v>0</v>
      </c>
      <c r="V204" s="56">
        <v>0</v>
      </c>
      <c r="W204" s="56">
        <v>0</v>
      </c>
      <c r="X204" s="56">
        <f t="shared" si="18"/>
        <v>0</v>
      </c>
      <c r="Y204" s="56">
        <f t="shared" si="19"/>
        <v>713.96336325368281</v>
      </c>
      <c r="Z204" s="56">
        <v>0</v>
      </c>
      <c r="AA204" s="56">
        <v>0</v>
      </c>
      <c r="AB204" s="56">
        <v>0</v>
      </c>
      <c r="AC204" s="56">
        <f t="shared" si="20"/>
        <v>0</v>
      </c>
      <c r="AD204" s="58">
        <v>256.94849003663688</v>
      </c>
      <c r="AE204" s="58">
        <v>560.82804221196545</v>
      </c>
      <c r="AF204" s="58">
        <f t="shared" si="21"/>
        <v>817.77653224860228</v>
      </c>
      <c r="AG204" s="58">
        <f t="shared" si="22"/>
        <v>1531.739895502285</v>
      </c>
      <c r="AH204" s="58">
        <v>0</v>
      </c>
      <c r="AI204" s="58">
        <v>112.50070267423848</v>
      </c>
      <c r="AJ204" s="58">
        <f t="shared" si="23"/>
        <v>1644.2405981765235</v>
      </c>
    </row>
    <row r="205" spans="1:36" ht="30" x14ac:dyDescent="0.25">
      <c r="A205" s="53">
        <v>204</v>
      </c>
      <c r="B205" s="53" t="s">
        <v>41</v>
      </c>
      <c r="C205" s="53">
        <v>307</v>
      </c>
      <c r="D205" s="54" t="s">
        <v>836</v>
      </c>
      <c r="E205" s="53" t="s">
        <v>720</v>
      </c>
      <c r="F205" s="53">
        <v>1</v>
      </c>
      <c r="G205" s="53">
        <v>601633</v>
      </c>
      <c r="H205" s="53" t="s">
        <v>837</v>
      </c>
      <c r="I205" s="54" t="s">
        <v>838</v>
      </c>
      <c r="J205" s="55">
        <v>772</v>
      </c>
      <c r="K205" s="53">
        <v>12</v>
      </c>
      <c r="L205" s="56">
        <v>772</v>
      </c>
      <c r="M205" s="57" t="s">
        <v>650</v>
      </c>
      <c r="N205" s="53" t="s">
        <v>651</v>
      </c>
      <c r="O205" s="53" t="s">
        <v>651</v>
      </c>
      <c r="P205" s="108">
        <v>0</v>
      </c>
      <c r="Q205" s="56">
        <v>0</v>
      </c>
      <c r="R205" s="56">
        <v>6692.2239031770041</v>
      </c>
      <c r="S205" s="56">
        <v>0</v>
      </c>
      <c r="T205" s="56">
        <v>680.46878571832474</v>
      </c>
      <c r="U205" s="56">
        <v>0</v>
      </c>
      <c r="V205" s="56">
        <v>0</v>
      </c>
      <c r="W205" s="56">
        <v>0</v>
      </c>
      <c r="X205" s="56">
        <f t="shared" si="18"/>
        <v>0</v>
      </c>
      <c r="Y205" s="56">
        <f t="shared" si="19"/>
        <v>7372.6926888953285</v>
      </c>
      <c r="Z205" s="56">
        <v>0</v>
      </c>
      <c r="AA205" s="56">
        <v>0</v>
      </c>
      <c r="AB205" s="56">
        <v>0</v>
      </c>
      <c r="AC205" s="56">
        <f t="shared" si="20"/>
        <v>0</v>
      </c>
      <c r="AD205" s="58">
        <v>244.89411642997985</v>
      </c>
      <c r="AE205" s="58">
        <v>534.5175908489349</v>
      </c>
      <c r="AF205" s="58">
        <f t="shared" si="21"/>
        <v>779.41170727891472</v>
      </c>
      <c r="AG205" s="58">
        <f t="shared" si="22"/>
        <v>8152.1043961742434</v>
      </c>
      <c r="AH205" s="58">
        <v>0</v>
      </c>
      <c r="AI205" s="58">
        <v>107.22289193149643</v>
      </c>
      <c r="AJ205" s="58">
        <f t="shared" si="23"/>
        <v>8259.3272881057401</v>
      </c>
    </row>
    <row r="206" spans="1:36" ht="30" x14ac:dyDescent="0.25">
      <c r="A206" s="53">
        <v>205</v>
      </c>
      <c r="B206" s="53" t="s">
        <v>41</v>
      </c>
      <c r="C206" s="53">
        <v>307</v>
      </c>
      <c r="D206" s="54" t="s">
        <v>836</v>
      </c>
      <c r="E206" s="53" t="s">
        <v>730</v>
      </c>
      <c r="F206" s="53">
        <v>1</v>
      </c>
      <c r="G206" s="53">
        <v>601633</v>
      </c>
      <c r="H206" s="53" t="s">
        <v>837</v>
      </c>
      <c r="I206" s="54" t="s">
        <v>838</v>
      </c>
      <c r="J206" s="55">
        <v>1211</v>
      </c>
      <c r="K206" s="53">
        <v>12</v>
      </c>
      <c r="L206" s="56">
        <v>1211</v>
      </c>
      <c r="M206" s="57" t="s">
        <v>650</v>
      </c>
      <c r="N206" s="53" t="s">
        <v>651</v>
      </c>
      <c r="O206" s="53" t="s">
        <v>651</v>
      </c>
      <c r="P206" s="108">
        <v>0</v>
      </c>
      <c r="Q206" s="56">
        <v>0</v>
      </c>
      <c r="R206" s="56">
        <v>10497.776096822994</v>
      </c>
      <c r="S206" s="56">
        <v>0</v>
      </c>
      <c r="T206" s="56">
        <v>1067.4192998768021</v>
      </c>
      <c r="U206" s="56">
        <v>0</v>
      </c>
      <c r="V206" s="56">
        <v>0</v>
      </c>
      <c r="W206" s="56">
        <v>0</v>
      </c>
      <c r="X206" s="56">
        <f t="shared" si="18"/>
        <v>0</v>
      </c>
      <c r="Y206" s="56">
        <f t="shared" si="19"/>
        <v>11565.195396699797</v>
      </c>
      <c r="Z206" s="56">
        <v>0</v>
      </c>
      <c r="AA206" s="56">
        <v>0</v>
      </c>
      <c r="AB206" s="56">
        <v>0</v>
      </c>
      <c r="AC206" s="56">
        <f t="shared" si="20"/>
        <v>0</v>
      </c>
      <c r="AD206" s="58">
        <v>384.15385362267563</v>
      </c>
      <c r="AE206" s="58">
        <v>838.47254212183952</v>
      </c>
      <c r="AF206" s="58">
        <f t="shared" si="21"/>
        <v>1222.6263957445151</v>
      </c>
      <c r="AG206" s="58">
        <f t="shared" si="22"/>
        <v>12787.821792444312</v>
      </c>
      <c r="AH206" s="58">
        <v>0</v>
      </c>
      <c r="AI206" s="58">
        <v>168.19549498580594</v>
      </c>
      <c r="AJ206" s="58">
        <f t="shared" si="23"/>
        <v>12956.017287430119</v>
      </c>
    </row>
    <row r="207" spans="1:36" ht="30" x14ac:dyDescent="0.25">
      <c r="A207" s="53">
        <v>206</v>
      </c>
      <c r="B207" s="53" t="s">
        <v>41</v>
      </c>
      <c r="C207" s="53">
        <v>309</v>
      </c>
      <c r="D207" s="54" t="s">
        <v>839</v>
      </c>
      <c r="E207" s="53" t="s">
        <v>720</v>
      </c>
      <c r="F207" s="53">
        <v>2</v>
      </c>
      <c r="G207" s="53">
        <v>601633</v>
      </c>
      <c r="H207" s="53" t="s">
        <v>837</v>
      </c>
      <c r="I207" s="54" t="s">
        <v>838</v>
      </c>
      <c r="J207" s="55">
        <v>161</v>
      </c>
      <c r="K207" s="53">
        <v>12</v>
      </c>
      <c r="L207" s="56">
        <v>161</v>
      </c>
      <c r="M207" s="57" t="s">
        <v>650</v>
      </c>
      <c r="N207" s="53" t="s">
        <v>651</v>
      </c>
      <c r="O207" s="53" t="s">
        <v>651</v>
      </c>
      <c r="P207" s="108">
        <v>0</v>
      </c>
      <c r="Q207" s="56">
        <v>0</v>
      </c>
      <c r="R207" s="56">
        <v>0</v>
      </c>
      <c r="S207" s="56">
        <v>0</v>
      </c>
      <c r="T207" s="56">
        <v>141.91123639980609</v>
      </c>
      <c r="U207" s="56">
        <v>0</v>
      </c>
      <c r="V207" s="56">
        <v>0</v>
      </c>
      <c r="W207" s="56">
        <v>0</v>
      </c>
      <c r="X207" s="56">
        <f t="shared" si="18"/>
        <v>0</v>
      </c>
      <c r="Y207" s="56">
        <f t="shared" si="19"/>
        <v>141.91123639980609</v>
      </c>
      <c r="Z207" s="56">
        <v>0</v>
      </c>
      <c r="AA207" s="56">
        <v>0</v>
      </c>
      <c r="AB207" s="56">
        <v>0</v>
      </c>
      <c r="AC207" s="56">
        <f t="shared" si="20"/>
        <v>0</v>
      </c>
      <c r="AD207" s="58">
        <v>51.072477649257451</v>
      </c>
      <c r="AE207" s="58">
        <v>111.47322814336596</v>
      </c>
      <c r="AF207" s="58">
        <f t="shared" si="21"/>
        <v>162.54570579262341</v>
      </c>
      <c r="AG207" s="58">
        <f t="shared" si="22"/>
        <v>304.45694219242949</v>
      </c>
      <c r="AH207" s="58">
        <v>0</v>
      </c>
      <c r="AI207" s="58">
        <v>22.361250778459745</v>
      </c>
      <c r="AJ207" s="58">
        <f t="shared" si="23"/>
        <v>326.81819297088924</v>
      </c>
    </row>
    <row r="208" spans="1:36" ht="30" x14ac:dyDescent="0.25">
      <c r="A208" s="53">
        <v>207</v>
      </c>
      <c r="B208" s="53" t="s">
        <v>39</v>
      </c>
      <c r="C208" s="53">
        <v>311</v>
      </c>
      <c r="D208" s="54" t="s">
        <v>79</v>
      </c>
      <c r="E208" s="53" t="s">
        <v>755</v>
      </c>
      <c r="F208" s="53">
        <v>1</v>
      </c>
      <c r="G208" s="53">
        <v>409050</v>
      </c>
      <c r="H208" s="53" t="s">
        <v>747</v>
      </c>
      <c r="I208" s="54" t="s">
        <v>748</v>
      </c>
      <c r="J208" s="55">
        <v>133</v>
      </c>
      <c r="K208" s="53">
        <v>12</v>
      </c>
      <c r="L208" s="56">
        <v>133</v>
      </c>
      <c r="M208" s="57" t="s">
        <v>650</v>
      </c>
      <c r="N208" s="53" t="s">
        <v>652</v>
      </c>
      <c r="O208" s="53" t="s">
        <v>660</v>
      </c>
      <c r="P208" s="108">
        <v>1762.8602365269555</v>
      </c>
      <c r="Q208" s="56">
        <v>0</v>
      </c>
      <c r="R208" s="56">
        <v>363.24734395004606</v>
      </c>
      <c r="S208" s="56">
        <v>0</v>
      </c>
      <c r="T208" s="56">
        <v>0</v>
      </c>
      <c r="U208" s="56">
        <v>86.633274185215967</v>
      </c>
      <c r="V208" s="56">
        <v>0</v>
      </c>
      <c r="W208" s="56">
        <v>0</v>
      </c>
      <c r="X208" s="56">
        <f t="shared" si="18"/>
        <v>86.633274185215967</v>
      </c>
      <c r="Y208" s="56">
        <f t="shared" si="19"/>
        <v>2212.7408546622178</v>
      </c>
      <c r="Z208" s="56">
        <v>0</v>
      </c>
      <c r="AA208" s="56">
        <v>671.65</v>
      </c>
      <c r="AB208" s="56">
        <v>0</v>
      </c>
      <c r="AC208" s="56">
        <f t="shared" si="20"/>
        <v>671.65</v>
      </c>
      <c r="AD208" s="58">
        <v>42.190307623299624</v>
      </c>
      <c r="AE208" s="58">
        <v>92.086579770606647</v>
      </c>
      <c r="AF208" s="58">
        <f t="shared" si="21"/>
        <v>134.27688739390626</v>
      </c>
      <c r="AG208" s="58">
        <f t="shared" si="22"/>
        <v>3018.6677420561241</v>
      </c>
      <c r="AH208" s="58">
        <v>0</v>
      </c>
      <c r="AI208" s="58">
        <v>18.472337599597182</v>
      </c>
      <c r="AJ208" s="58">
        <f t="shared" si="23"/>
        <v>3037.1400796557214</v>
      </c>
    </row>
    <row r="209" spans="1:36" ht="30" x14ac:dyDescent="0.25">
      <c r="A209" s="53">
        <v>208</v>
      </c>
      <c r="B209" s="53" t="s">
        <v>36</v>
      </c>
      <c r="C209" s="53">
        <v>311</v>
      </c>
      <c r="D209" s="54" t="s">
        <v>79</v>
      </c>
      <c r="E209" s="53" t="s">
        <v>718</v>
      </c>
      <c r="F209" s="53">
        <v>1</v>
      </c>
      <c r="G209" s="53">
        <v>506100</v>
      </c>
      <c r="H209" s="53" t="s">
        <v>840</v>
      </c>
      <c r="I209" s="54" t="s">
        <v>841</v>
      </c>
      <c r="J209" s="55">
        <v>42470</v>
      </c>
      <c r="K209" s="53">
        <v>12</v>
      </c>
      <c r="L209" s="56">
        <v>42470</v>
      </c>
      <c r="M209" s="57" t="s">
        <v>650</v>
      </c>
      <c r="N209" s="53" t="s">
        <v>652</v>
      </c>
      <c r="O209" s="53" t="s">
        <v>660</v>
      </c>
      <c r="P209" s="108">
        <v>391473.92739231593</v>
      </c>
      <c r="Q209" s="56">
        <v>0</v>
      </c>
      <c r="R209" s="56">
        <v>115993.34359066508</v>
      </c>
      <c r="S209" s="56">
        <v>0</v>
      </c>
      <c r="T209" s="56">
        <v>0</v>
      </c>
      <c r="U209" s="56">
        <v>27664.023719143777</v>
      </c>
      <c r="V209" s="56">
        <v>0</v>
      </c>
      <c r="W209" s="56">
        <v>0</v>
      </c>
      <c r="X209" s="56">
        <f t="shared" si="18"/>
        <v>27664.023719143777</v>
      </c>
      <c r="Y209" s="56">
        <f t="shared" si="19"/>
        <v>535131.29470212478</v>
      </c>
      <c r="Z209" s="56">
        <v>0</v>
      </c>
      <c r="AA209" s="56">
        <v>214473.5</v>
      </c>
      <c r="AB209" s="56">
        <v>0</v>
      </c>
      <c r="AC209" s="56">
        <f t="shared" si="20"/>
        <v>214473.5</v>
      </c>
      <c r="AD209" s="58">
        <v>13472.348607229591</v>
      </c>
      <c r="AE209" s="58">
        <v>29405.391299681687</v>
      </c>
      <c r="AF209" s="58">
        <f t="shared" si="21"/>
        <v>42877.73990691128</v>
      </c>
      <c r="AG209" s="58">
        <f t="shared" si="22"/>
        <v>792482.53460903605</v>
      </c>
      <c r="AH209" s="58">
        <v>0</v>
      </c>
      <c r="AI209" s="58">
        <v>5898.6479537961823</v>
      </c>
      <c r="AJ209" s="58">
        <f t="shared" si="23"/>
        <v>798381.18256283225</v>
      </c>
    </row>
    <row r="210" spans="1:36" x14ac:dyDescent="0.25">
      <c r="A210" s="53">
        <v>209</v>
      </c>
      <c r="B210" s="53" t="s">
        <v>36</v>
      </c>
      <c r="C210" s="53">
        <v>311</v>
      </c>
      <c r="D210" s="54" t="s">
        <v>79</v>
      </c>
      <c r="E210" s="53" t="s">
        <v>718</v>
      </c>
      <c r="F210" s="53">
        <v>1</v>
      </c>
      <c r="G210" s="53">
        <v>506100</v>
      </c>
      <c r="H210" s="53" t="s">
        <v>840</v>
      </c>
      <c r="I210" s="54" t="s">
        <v>842</v>
      </c>
      <c r="J210" s="55">
        <v>7720</v>
      </c>
      <c r="K210" s="53">
        <v>12</v>
      </c>
      <c r="L210" s="56">
        <v>7720</v>
      </c>
      <c r="M210" s="57" t="s">
        <v>650</v>
      </c>
      <c r="N210" s="53" t="s">
        <v>652</v>
      </c>
      <c r="O210" s="53" t="s">
        <v>660</v>
      </c>
      <c r="P210" s="108">
        <v>71160.318329848815</v>
      </c>
      <c r="Q210" s="56">
        <v>0</v>
      </c>
      <c r="R210" s="56">
        <v>21084.733047325979</v>
      </c>
      <c r="S210" s="56">
        <v>0</v>
      </c>
      <c r="T210" s="56">
        <v>0</v>
      </c>
      <c r="U210" s="56">
        <v>5028.6381707508817</v>
      </c>
      <c r="V210" s="56">
        <v>0</v>
      </c>
      <c r="W210" s="56">
        <v>0</v>
      </c>
      <c r="X210" s="56">
        <f t="shared" si="18"/>
        <v>5028.6381707508817</v>
      </c>
      <c r="Y210" s="56">
        <f t="shared" si="19"/>
        <v>97273.689547925678</v>
      </c>
      <c r="Z210" s="56">
        <v>0</v>
      </c>
      <c r="AA210" s="56">
        <v>38986</v>
      </c>
      <c r="AB210" s="56">
        <v>0</v>
      </c>
      <c r="AC210" s="56">
        <f t="shared" si="20"/>
        <v>38986</v>
      </c>
      <c r="AD210" s="58">
        <v>2448.9411642997984</v>
      </c>
      <c r="AE210" s="58">
        <v>5345.1759084893483</v>
      </c>
      <c r="AF210" s="58">
        <f t="shared" si="21"/>
        <v>7794.1170727891467</v>
      </c>
      <c r="AG210" s="58">
        <f t="shared" si="22"/>
        <v>144053.80662071481</v>
      </c>
      <c r="AH210" s="58">
        <v>0</v>
      </c>
      <c r="AI210" s="58">
        <v>1072.2289193149643</v>
      </c>
      <c r="AJ210" s="58">
        <f t="shared" si="23"/>
        <v>145126.03554002978</v>
      </c>
    </row>
    <row r="211" spans="1:36" ht="30" x14ac:dyDescent="0.25">
      <c r="A211" s="53">
        <v>210</v>
      </c>
      <c r="B211" s="53" t="s">
        <v>36</v>
      </c>
      <c r="C211" s="53">
        <v>311</v>
      </c>
      <c r="D211" s="54" t="s">
        <v>79</v>
      </c>
      <c r="E211" s="53" t="s">
        <v>718</v>
      </c>
      <c r="F211" s="53">
        <v>1</v>
      </c>
      <c r="G211" s="53">
        <v>506230</v>
      </c>
      <c r="H211" s="53" t="s">
        <v>843</v>
      </c>
      <c r="I211" s="54" t="s">
        <v>844</v>
      </c>
      <c r="J211" s="55">
        <v>3544</v>
      </c>
      <c r="K211" s="53">
        <v>12</v>
      </c>
      <c r="L211" s="56">
        <v>3544</v>
      </c>
      <c r="M211" s="57" t="s">
        <v>650</v>
      </c>
      <c r="N211" s="53" t="s">
        <v>652</v>
      </c>
      <c r="O211" s="53" t="s">
        <v>660</v>
      </c>
      <c r="P211" s="108">
        <v>32667.379295464274</v>
      </c>
      <c r="Q211" s="56">
        <v>0</v>
      </c>
      <c r="R211" s="56">
        <v>9679.3126839019787</v>
      </c>
      <c r="S211" s="56">
        <v>0</v>
      </c>
      <c r="T211" s="56">
        <v>0</v>
      </c>
      <c r="U211" s="56">
        <v>2308.4836369353789</v>
      </c>
      <c r="V211" s="56">
        <v>0</v>
      </c>
      <c r="W211" s="56">
        <v>0</v>
      </c>
      <c r="X211" s="56">
        <f t="shared" si="18"/>
        <v>2308.4836369353789</v>
      </c>
      <c r="Y211" s="56">
        <f t="shared" si="19"/>
        <v>44655.175616301633</v>
      </c>
      <c r="Z211" s="56">
        <v>0</v>
      </c>
      <c r="AA211" s="56">
        <v>17897.2</v>
      </c>
      <c r="AB211" s="56">
        <v>0</v>
      </c>
      <c r="AC211" s="56">
        <f t="shared" si="20"/>
        <v>17897.2</v>
      </c>
      <c r="AD211" s="58">
        <v>1124.2289489998036</v>
      </c>
      <c r="AE211" s="58">
        <v>2453.7957797521053</v>
      </c>
      <c r="AF211" s="58">
        <f t="shared" si="21"/>
        <v>3578.0247287519087</v>
      </c>
      <c r="AG211" s="58">
        <f t="shared" si="22"/>
        <v>66130.400345053553</v>
      </c>
      <c r="AH211" s="58">
        <v>0</v>
      </c>
      <c r="AI211" s="58">
        <v>492.22529663889037</v>
      </c>
      <c r="AJ211" s="58">
        <f t="shared" si="23"/>
        <v>66622.625641692444</v>
      </c>
    </row>
    <row r="212" spans="1:36" ht="30" x14ac:dyDescent="0.25">
      <c r="A212" s="53">
        <v>211</v>
      </c>
      <c r="B212" s="53" t="s">
        <v>36</v>
      </c>
      <c r="C212" s="53">
        <v>311</v>
      </c>
      <c r="D212" s="54" t="s">
        <v>79</v>
      </c>
      <c r="E212" s="53" t="s">
        <v>718</v>
      </c>
      <c r="F212" s="53">
        <v>1</v>
      </c>
      <c r="G212" s="53">
        <v>506600</v>
      </c>
      <c r="H212" s="53" t="s">
        <v>845</v>
      </c>
      <c r="I212" s="54" t="s">
        <v>846</v>
      </c>
      <c r="J212" s="55">
        <v>9323</v>
      </c>
      <c r="K212" s="53">
        <v>12</v>
      </c>
      <c r="L212" s="56">
        <v>9323</v>
      </c>
      <c r="M212" s="57" t="s">
        <v>650</v>
      </c>
      <c r="N212" s="53" t="s">
        <v>652</v>
      </c>
      <c r="O212" s="53" t="s">
        <v>660</v>
      </c>
      <c r="P212" s="108">
        <v>85936.223806888665</v>
      </c>
      <c r="Q212" s="56">
        <v>0</v>
      </c>
      <c r="R212" s="56">
        <v>25462.819455987064</v>
      </c>
      <c r="S212" s="56">
        <v>0</v>
      </c>
      <c r="T212" s="56">
        <v>0</v>
      </c>
      <c r="U212" s="56">
        <v>6072.797106983222</v>
      </c>
      <c r="V212" s="56">
        <v>0</v>
      </c>
      <c r="W212" s="56">
        <v>0</v>
      </c>
      <c r="X212" s="56">
        <f t="shared" si="18"/>
        <v>6072.797106983222</v>
      </c>
      <c r="Y212" s="56">
        <f t="shared" si="19"/>
        <v>117471.84036985895</v>
      </c>
      <c r="Z212" s="56">
        <v>0</v>
      </c>
      <c r="AA212" s="56">
        <v>47081.15</v>
      </c>
      <c r="AB212" s="56">
        <v>0</v>
      </c>
      <c r="AC212" s="56">
        <f t="shared" si="20"/>
        <v>47081.15</v>
      </c>
      <c r="AD212" s="58">
        <v>2957.4453982858831</v>
      </c>
      <c r="AE212" s="58">
        <v>6455.0615278298183</v>
      </c>
      <c r="AF212" s="58">
        <f t="shared" si="21"/>
        <v>9412.5069261157005</v>
      </c>
      <c r="AG212" s="58">
        <f t="shared" si="22"/>
        <v>173965.49729597464</v>
      </c>
      <c r="AH212" s="58">
        <v>0</v>
      </c>
      <c r="AI212" s="58">
        <v>1294.8691988048463</v>
      </c>
      <c r="AJ212" s="58">
        <f t="shared" si="23"/>
        <v>175260.36649477948</v>
      </c>
    </row>
    <row r="213" spans="1:36" ht="30" x14ac:dyDescent="0.25">
      <c r="A213" s="53">
        <v>212</v>
      </c>
      <c r="B213" s="53" t="s">
        <v>36</v>
      </c>
      <c r="C213" s="53">
        <v>311</v>
      </c>
      <c r="D213" s="54" t="s">
        <v>79</v>
      </c>
      <c r="E213" s="53" t="s">
        <v>718</v>
      </c>
      <c r="F213" s="53">
        <v>1</v>
      </c>
      <c r="G213" s="53">
        <v>509200</v>
      </c>
      <c r="H213" s="53" t="s">
        <v>847</v>
      </c>
      <c r="I213" s="54" t="s">
        <v>848</v>
      </c>
      <c r="J213" s="55">
        <v>24359</v>
      </c>
      <c r="K213" s="53">
        <v>12</v>
      </c>
      <c r="L213" s="56">
        <v>24359</v>
      </c>
      <c r="M213" s="57" t="s">
        <v>650</v>
      </c>
      <c r="N213" s="53" t="s">
        <v>652</v>
      </c>
      <c r="O213" s="53" t="s">
        <v>660</v>
      </c>
      <c r="P213" s="108">
        <v>224532.9267094284</v>
      </c>
      <c r="Q213" s="56">
        <v>0</v>
      </c>
      <c r="R213" s="56">
        <v>66528.887603602794</v>
      </c>
      <c r="S213" s="56">
        <v>0</v>
      </c>
      <c r="T213" s="56">
        <v>0</v>
      </c>
      <c r="U213" s="56">
        <v>15866.916735922372</v>
      </c>
      <c r="V213" s="56">
        <v>0</v>
      </c>
      <c r="W213" s="56">
        <v>0</v>
      </c>
      <c r="X213" s="56">
        <f t="shared" si="18"/>
        <v>15866.916735922372</v>
      </c>
      <c r="Y213" s="56">
        <f t="shared" si="19"/>
        <v>306928.7310489536</v>
      </c>
      <c r="Z213" s="56">
        <v>0</v>
      </c>
      <c r="AA213" s="56">
        <v>123012.95</v>
      </c>
      <c r="AB213" s="56">
        <v>0</v>
      </c>
      <c r="AC213" s="56">
        <f t="shared" si="20"/>
        <v>123012.95</v>
      </c>
      <c r="AD213" s="58">
        <v>7727.1707022252303</v>
      </c>
      <c r="AE213" s="58">
        <v>16865.691704001558</v>
      </c>
      <c r="AF213" s="58">
        <f t="shared" si="21"/>
        <v>24592.862406226788</v>
      </c>
      <c r="AG213" s="58">
        <f t="shared" si="22"/>
        <v>454534.54345518042</v>
      </c>
      <c r="AH213" s="58">
        <v>0</v>
      </c>
      <c r="AI213" s="58">
        <v>3383.215575854043</v>
      </c>
      <c r="AJ213" s="58">
        <f t="shared" si="23"/>
        <v>457917.75903103448</v>
      </c>
    </row>
    <row r="214" spans="1:36" ht="30" x14ac:dyDescent="0.25">
      <c r="A214" s="53">
        <v>213</v>
      </c>
      <c r="B214" s="53" t="s">
        <v>849</v>
      </c>
      <c r="C214" s="53">
        <v>311</v>
      </c>
      <c r="D214" s="54" t="s">
        <v>79</v>
      </c>
      <c r="E214" s="53" t="s">
        <v>720</v>
      </c>
      <c r="F214" s="53">
        <v>1</v>
      </c>
      <c r="G214" s="53">
        <v>300038</v>
      </c>
      <c r="H214" s="53" t="s">
        <v>731</v>
      </c>
      <c r="I214" s="54" t="s">
        <v>850</v>
      </c>
      <c r="J214" s="55">
        <v>2510</v>
      </c>
      <c r="K214" s="53">
        <v>12</v>
      </c>
      <c r="L214" s="56">
        <v>2510</v>
      </c>
      <c r="M214" s="57" t="s">
        <v>669</v>
      </c>
      <c r="N214" s="53" t="s">
        <v>652</v>
      </c>
      <c r="O214" s="53" t="s">
        <v>660</v>
      </c>
      <c r="P214" s="108">
        <v>23980.712396585528</v>
      </c>
      <c r="Q214" s="56">
        <v>0</v>
      </c>
      <c r="R214" s="56">
        <v>6855.2694234181618</v>
      </c>
      <c r="S214" s="56">
        <v>0</v>
      </c>
      <c r="T214" s="56">
        <v>2212.404989835486</v>
      </c>
      <c r="U214" s="56">
        <v>1634.9587834954291</v>
      </c>
      <c r="V214" s="56">
        <v>0</v>
      </c>
      <c r="W214" s="56">
        <v>0</v>
      </c>
      <c r="X214" s="56">
        <f t="shared" si="18"/>
        <v>1634.9587834954291</v>
      </c>
      <c r="Y214" s="56">
        <f t="shared" si="19"/>
        <v>34683.345593334605</v>
      </c>
      <c r="Z214" s="56">
        <v>0</v>
      </c>
      <c r="AA214" s="56">
        <v>12675.5</v>
      </c>
      <c r="AB214" s="56">
        <v>0</v>
      </c>
      <c r="AC214" s="56">
        <f t="shared" si="20"/>
        <v>12675.5</v>
      </c>
      <c r="AD214" s="58">
        <v>796.22309875550445</v>
      </c>
      <c r="AE214" s="58">
        <v>1737.8745505580655</v>
      </c>
      <c r="AF214" s="58">
        <f t="shared" si="21"/>
        <v>2534.0976493135699</v>
      </c>
      <c r="AG214" s="58">
        <f t="shared" si="22"/>
        <v>49892.943242648173</v>
      </c>
      <c r="AH214" s="58">
        <v>-41594.10802109541</v>
      </c>
      <c r="AI214" s="58">
        <v>-8298.835221552763</v>
      </c>
      <c r="AJ214" s="58">
        <f t="shared" si="23"/>
        <v>0</v>
      </c>
    </row>
    <row r="215" spans="1:36" ht="30" x14ac:dyDescent="0.25">
      <c r="A215" s="53">
        <v>214</v>
      </c>
      <c r="B215" s="53" t="s">
        <v>39</v>
      </c>
      <c r="C215" s="53">
        <v>311</v>
      </c>
      <c r="D215" s="54" t="s">
        <v>79</v>
      </c>
      <c r="E215" s="53" t="s">
        <v>720</v>
      </c>
      <c r="F215" s="53">
        <v>1</v>
      </c>
      <c r="G215" s="53">
        <v>409050</v>
      </c>
      <c r="H215" s="53" t="s">
        <v>747</v>
      </c>
      <c r="I215" s="54" t="s">
        <v>748</v>
      </c>
      <c r="J215" s="55">
        <v>2718</v>
      </c>
      <c r="K215" s="53">
        <v>12</v>
      </c>
      <c r="L215" s="56">
        <v>2718</v>
      </c>
      <c r="M215" s="57" t="s">
        <v>650</v>
      </c>
      <c r="N215" s="53" t="s">
        <v>652</v>
      </c>
      <c r="O215" s="53" t="s">
        <v>660</v>
      </c>
      <c r="P215" s="108">
        <v>25967.958682836441</v>
      </c>
      <c r="Q215" s="56">
        <v>0</v>
      </c>
      <c r="R215" s="56">
        <v>7423.3554951595879</v>
      </c>
      <c r="S215" s="56">
        <v>0</v>
      </c>
      <c r="T215" s="56">
        <v>0</v>
      </c>
      <c r="U215" s="56">
        <v>1770.4454077850903</v>
      </c>
      <c r="V215" s="56">
        <v>0</v>
      </c>
      <c r="W215" s="56">
        <v>0</v>
      </c>
      <c r="X215" s="56">
        <f t="shared" si="18"/>
        <v>1770.4454077850903</v>
      </c>
      <c r="Y215" s="56">
        <f t="shared" si="19"/>
        <v>35161.759585781117</v>
      </c>
      <c r="Z215" s="56">
        <v>0</v>
      </c>
      <c r="AA215" s="56">
        <v>13725.9</v>
      </c>
      <c r="AB215" s="56">
        <v>0</v>
      </c>
      <c r="AC215" s="56">
        <f t="shared" si="20"/>
        <v>13725.9</v>
      </c>
      <c r="AD215" s="58">
        <v>862.2049332340481</v>
      </c>
      <c r="AE215" s="58">
        <v>1881.889652755706</v>
      </c>
      <c r="AF215" s="58">
        <f t="shared" si="21"/>
        <v>2744.0945859897543</v>
      </c>
      <c r="AG215" s="58">
        <f t="shared" si="22"/>
        <v>51631.754171770874</v>
      </c>
      <c r="AH215" s="58">
        <v>0</v>
      </c>
      <c r="AI215" s="58">
        <v>377.50235786244468</v>
      </c>
      <c r="AJ215" s="58">
        <f t="shared" si="23"/>
        <v>52009.25652963332</v>
      </c>
    </row>
    <row r="216" spans="1:36" ht="30" x14ac:dyDescent="0.25">
      <c r="A216" s="53">
        <v>215</v>
      </c>
      <c r="B216" s="53" t="s">
        <v>36</v>
      </c>
      <c r="C216" s="53">
        <v>311</v>
      </c>
      <c r="D216" s="54" t="s">
        <v>79</v>
      </c>
      <c r="E216" s="53" t="s">
        <v>720</v>
      </c>
      <c r="F216" s="53">
        <v>1</v>
      </c>
      <c r="G216" s="53">
        <v>509200</v>
      </c>
      <c r="H216" s="53" t="s">
        <v>847</v>
      </c>
      <c r="I216" s="54" t="s">
        <v>848</v>
      </c>
      <c r="J216" s="55">
        <v>25884</v>
      </c>
      <c r="K216" s="53">
        <v>12</v>
      </c>
      <c r="L216" s="56">
        <v>25884</v>
      </c>
      <c r="M216" s="57" t="s">
        <v>650</v>
      </c>
      <c r="N216" s="53" t="s">
        <v>652</v>
      </c>
      <c r="O216" s="53" t="s">
        <v>660</v>
      </c>
      <c r="P216" s="108">
        <v>247297.51381403179</v>
      </c>
      <c r="Q216" s="56">
        <v>0</v>
      </c>
      <c r="R216" s="56">
        <v>70693.941735360844</v>
      </c>
      <c r="S216" s="56">
        <v>0</v>
      </c>
      <c r="T216" s="56">
        <v>0</v>
      </c>
      <c r="U216" s="56">
        <v>16860.268188046091</v>
      </c>
      <c r="V216" s="56">
        <v>0</v>
      </c>
      <c r="W216" s="56">
        <v>0</v>
      </c>
      <c r="X216" s="56">
        <f t="shared" si="18"/>
        <v>16860.268188046091</v>
      </c>
      <c r="Y216" s="56">
        <f t="shared" si="19"/>
        <v>334851.72373743873</v>
      </c>
      <c r="Z216" s="56">
        <v>0</v>
      </c>
      <c r="AA216" s="56">
        <v>130714.2</v>
      </c>
      <c r="AB216" s="56">
        <v>0</v>
      </c>
      <c r="AC216" s="56">
        <f t="shared" si="20"/>
        <v>130714.2</v>
      </c>
      <c r="AD216" s="58">
        <v>8210.9317482818624</v>
      </c>
      <c r="AE216" s="58">
        <v>17921.571660017918</v>
      </c>
      <c r="AF216" s="58">
        <f t="shared" si="21"/>
        <v>26132.503408299781</v>
      </c>
      <c r="AG216" s="58">
        <f t="shared" si="22"/>
        <v>491698.4271457385</v>
      </c>
      <c r="AH216" s="58">
        <v>0</v>
      </c>
      <c r="AI216" s="58">
        <v>3595.0224543456648</v>
      </c>
      <c r="AJ216" s="58">
        <f t="shared" si="23"/>
        <v>495293.44960008416</v>
      </c>
    </row>
    <row r="217" spans="1:36" ht="30" x14ac:dyDescent="0.25">
      <c r="A217" s="53">
        <v>216</v>
      </c>
      <c r="B217" s="53" t="s">
        <v>42</v>
      </c>
      <c r="C217" s="53">
        <v>311</v>
      </c>
      <c r="D217" s="54" t="s">
        <v>79</v>
      </c>
      <c r="E217" s="53" t="s">
        <v>720</v>
      </c>
      <c r="F217" s="53">
        <v>1</v>
      </c>
      <c r="G217" s="53">
        <v>703001</v>
      </c>
      <c r="H217" s="53">
        <v>43019</v>
      </c>
      <c r="I217" s="54" t="s">
        <v>770</v>
      </c>
      <c r="J217" s="55">
        <v>4644</v>
      </c>
      <c r="K217" s="53">
        <v>12</v>
      </c>
      <c r="L217" s="56">
        <v>4644</v>
      </c>
      <c r="M217" s="57" t="s">
        <v>650</v>
      </c>
      <c r="N217" s="53" t="s">
        <v>652</v>
      </c>
      <c r="O217" s="53" t="s">
        <v>660</v>
      </c>
      <c r="P217" s="108">
        <v>44369.09496802518</v>
      </c>
      <c r="Q217" s="56">
        <v>0</v>
      </c>
      <c r="R217" s="56">
        <v>12683.614024842209</v>
      </c>
      <c r="S217" s="56">
        <v>0</v>
      </c>
      <c r="T217" s="56">
        <v>0</v>
      </c>
      <c r="U217" s="56">
        <v>3024.99943846724</v>
      </c>
      <c r="V217" s="56">
        <v>0</v>
      </c>
      <c r="W217" s="56">
        <v>0</v>
      </c>
      <c r="X217" s="56">
        <f t="shared" si="18"/>
        <v>3024.99943846724</v>
      </c>
      <c r="Y217" s="56">
        <f t="shared" si="19"/>
        <v>60077.708431334628</v>
      </c>
      <c r="Z217" s="56">
        <v>0</v>
      </c>
      <c r="AA217" s="56">
        <v>23452.2</v>
      </c>
      <c r="AB217" s="56">
        <v>0</v>
      </c>
      <c r="AC217" s="56">
        <f t="shared" si="20"/>
        <v>23452.2</v>
      </c>
      <c r="AD217" s="58">
        <v>1473.171342876718</v>
      </c>
      <c r="AE217" s="58">
        <v>3215.414108681935</v>
      </c>
      <c r="AF217" s="58">
        <f t="shared" si="21"/>
        <v>4688.5854515586525</v>
      </c>
      <c r="AG217" s="58">
        <f t="shared" si="22"/>
        <v>88218.493882893279</v>
      </c>
      <c r="AH217" s="58">
        <v>0</v>
      </c>
      <c r="AI217" s="58">
        <v>645.004028665634</v>
      </c>
      <c r="AJ217" s="58">
        <f t="shared" si="23"/>
        <v>88863.497911558909</v>
      </c>
    </row>
    <row r="218" spans="1:36" x14ac:dyDescent="0.25">
      <c r="A218" s="53">
        <v>217</v>
      </c>
      <c r="B218" s="53" t="s">
        <v>34</v>
      </c>
      <c r="C218" s="53">
        <v>311</v>
      </c>
      <c r="D218" s="54" t="s">
        <v>79</v>
      </c>
      <c r="E218" s="53" t="s">
        <v>720</v>
      </c>
      <c r="F218" s="53">
        <v>1</v>
      </c>
      <c r="G218" s="53">
        <v>709000</v>
      </c>
      <c r="H218" s="53" t="s">
        <v>734</v>
      </c>
      <c r="I218" s="54" t="s">
        <v>735</v>
      </c>
      <c r="J218" s="55">
        <v>860</v>
      </c>
      <c r="K218" s="53">
        <v>12</v>
      </c>
      <c r="L218" s="56">
        <v>860</v>
      </c>
      <c r="M218" s="57" t="s">
        <v>650</v>
      </c>
      <c r="N218" s="53" t="s">
        <v>652</v>
      </c>
      <c r="O218" s="53" t="s">
        <v>660</v>
      </c>
      <c r="P218" s="108">
        <v>8365.442397459221</v>
      </c>
      <c r="Q218" s="56">
        <v>0</v>
      </c>
      <c r="R218" s="56">
        <v>2348.8174120078165</v>
      </c>
      <c r="S218" s="56">
        <v>0</v>
      </c>
      <c r="T218" s="56">
        <v>0</v>
      </c>
      <c r="U218" s="56">
        <v>560.18508119763703</v>
      </c>
      <c r="V218" s="56">
        <v>0</v>
      </c>
      <c r="W218" s="56">
        <v>0</v>
      </c>
      <c r="X218" s="56">
        <f t="shared" si="18"/>
        <v>560.18508119763703</v>
      </c>
      <c r="Y218" s="56">
        <f t="shared" si="19"/>
        <v>11274.444890664674</v>
      </c>
      <c r="Z218" s="56">
        <v>0</v>
      </c>
      <c r="AA218" s="56">
        <v>4343</v>
      </c>
      <c r="AB218" s="56">
        <v>0</v>
      </c>
      <c r="AC218" s="56">
        <f t="shared" si="20"/>
        <v>4343</v>
      </c>
      <c r="AD218" s="58">
        <v>272.80950794013302</v>
      </c>
      <c r="AE218" s="58">
        <v>595.44705716332112</v>
      </c>
      <c r="AF218" s="58">
        <f t="shared" si="21"/>
        <v>868.25656510345414</v>
      </c>
      <c r="AG218" s="58">
        <f t="shared" si="22"/>
        <v>16485.701455768129</v>
      </c>
      <c r="AH218" s="58">
        <v>0</v>
      </c>
      <c r="AI218" s="58">
        <v>119.44519049363591</v>
      </c>
      <c r="AJ218" s="58">
        <f t="shared" si="23"/>
        <v>16605.146646261765</v>
      </c>
    </row>
    <row r="219" spans="1:36" ht="30" x14ac:dyDescent="0.25">
      <c r="A219" s="53">
        <v>218</v>
      </c>
      <c r="B219" s="53" t="s">
        <v>749</v>
      </c>
      <c r="C219" s="53">
        <v>311</v>
      </c>
      <c r="D219" s="54" t="s">
        <v>79</v>
      </c>
      <c r="E219" s="53" t="s">
        <v>720</v>
      </c>
      <c r="F219" s="53">
        <v>1</v>
      </c>
      <c r="G219" s="53">
        <v>902570</v>
      </c>
      <c r="H219" s="53" t="s">
        <v>731</v>
      </c>
      <c r="I219" s="54" t="s">
        <v>750</v>
      </c>
      <c r="J219" s="55">
        <v>522</v>
      </c>
      <c r="K219" s="53">
        <v>12</v>
      </c>
      <c r="L219" s="56">
        <v>522</v>
      </c>
      <c r="M219" s="57" t="s">
        <v>650</v>
      </c>
      <c r="N219" s="53" t="s">
        <v>652</v>
      </c>
      <c r="O219" s="53" t="s">
        <v>660</v>
      </c>
      <c r="P219" s="108">
        <v>4987.2238529950782</v>
      </c>
      <c r="Q219" s="56">
        <v>0</v>
      </c>
      <c r="R219" s="56">
        <v>1425.6775454280003</v>
      </c>
      <c r="S219" s="56">
        <v>0</v>
      </c>
      <c r="T219" s="56">
        <v>0</v>
      </c>
      <c r="U219" s="56">
        <v>340.01931672693786</v>
      </c>
      <c r="V219" s="56">
        <v>0</v>
      </c>
      <c r="W219" s="56">
        <v>0</v>
      </c>
      <c r="X219" s="56">
        <f t="shared" si="18"/>
        <v>340.01931672693786</v>
      </c>
      <c r="Y219" s="56">
        <f t="shared" si="19"/>
        <v>6752.9207151500168</v>
      </c>
      <c r="Z219" s="56">
        <v>0</v>
      </c>
      <c r="AA219" s="56">
        <v>2636.1</v>
      </c>
      <c r="AB219" s="56">
        <v>0</v>
      </c>
      <c r="AC219" s="56">
        <f t="shared" si="20"/>
        <v>2636.1</v>
      </c>
      <c r="AD219" s="58">
        <v>165.58902691249932</v>
      </c>
      <c r="AE219" s="58">
        <v>-9554.6097420625156</v>
      </c>
      <c r="AF219" s="58">
        <f t="shared" si="21"/>
        <v>-9389.0207151500163</v>
      </c>
      <c r="AG219" s="58">
        <f t="shared" si="22"/>
        <v>0</v>
      </c>
      <c r="AH219" s="58">
        <v>0</v>
      </c>
      <c r="AI219" s="58">
        <v>0</v>
      </c>
      <c r="AJ219" s="58">
        <f t="shared" si="23"/>
        <v>0</v>
      </c>
    </row>
    <row r="220" spans="1:36" ht="30" x14ac:dyDescent="0.25">
      <c r="A220" s="53">
        <v>219</v>
      </c>
      <c r="B220" s="53" t="s">
        <v>42</v>
      </c>
      <c r="C220" s="53">
        <v>311</v>
      </c>
      <c r="D220" s="54" t="s">
        <v>79</v>
      </c>
      <c r="E220" s="53" t="s">
        <v>718</v>
      </c>
      <c r="F220" s="53">
        <v>2</v>
      </c>
      <c r="G220" s="53">
        <v>108701</v>
      </c>
      <c r="H220" s="53">
        <v>43010</v>
      </c>
      <c r="I220" s="54" t="s">
        <v>719</v>
      </c>
      <c r="J220" s="55">
        <v>18840</v>
      </c>
      <c r="K220" s="53">
        <v>12</v>
      </c>
      <c r="L220" s="56">
        <v>18840</v>
      </c>
      <c r="M220" s="57" t="s">
        <v>650</v>
      </c>
      <c r="N220" s="53" t="s">
        <v>652</v>
      </c>
      <c r="O220" s="53" t="s">
        <v>660</v>
      </c>
      <c r="P220" s="108">
        <v>173660.67322983828</v>
      </c>
      <c r="Q220" s="56">
        <v>0</v>
      </c>
      <c r="R220" s="56">
        <v>51455.488421194495</v>
      </c>
      <c r="S220" s="56">
        <v>0</v>
      </c>
      <c r="T220" s="56">
        <v>0</v>
      </c>
      <c r="U220" s="56">
        <v>12271.961546236607</v>
      </c>
      <c r="V220" s="56">
        <v>0</v>
      </c>
      <c r="W220" s="56">
        <v>0</v>
      </c>
      <c r="X220" s="56">
        <f t="shared" si="18"/>
        <v>12271.961546236607</v>
      </c>
      <c r="Y220" s="56">
        <f t="shared" si="19"/>
        <v>237388.12319726939</v>
      </c>
      <c r="Z220" s="56">
        <v>0</v>
      </c>
      <c r="AA220" s="56">
        <v>95142</v>
      </c>
      <c r="AB220" s="56">
        <v>0</v>
      </c>
      <c r="AC220" s="56">
        <f t="shared" si="20"/>
        <v>95142</v>
      </c>
      <c r="AD220" s="58">
        <v>5976.4315460373318</v>
      </c>
      <c r="AE220" s="58">
        <v>13044.444833670899</v>
      </c>
      <c r="AF220" s="58">
        <f t="shared" si="21"/>
        <v>19020.876379708232</v>
      </c>
      <c r="AG220" s="58">
        <f t="shared" si="22"/>
        <v>351550.99957697763</v>
      </c>
      <c r="AH220" s="58">
        <v>0</v>
      </c>
      <c r="AI220" s="58">
        <v>2616.6830103489542</v>
      </c>
      <c r="AJ220" s="58">
        <f t="shared" si="23"/>
        <v>354167.68258732656</v>
      </c>
    </row>
    <row r="221" spans="1:36" ht="30" x14ac:dyDescent="0.25">
      <c r="A221" s="53">
        <v>220</v>
      </c>
      <c r="B221" s="53" t="s">
        <v>36</v>
      </c>
      <c r="C221" s="53">
        <v>311</v>
      </c>
      <c r="D221" s="54" t="s">
        <v>79</v>
      </c>
      <c r="E221" s="53" t="s">
        <v>718</v>
      </c>
      <c r="F221" s="53">
        <v>2</v>
      </c>
      <c r="G221" s="53">
        <v>506100</v>
      </c>
      <c r="H221" s="53" t="s">
        <v>840</v>
      </c>
      <c r="I221" s="54" t="s">
        <v>841</v>
      </c>
      <c r="J221" s="55">
        <v>12626</v>
      </c>
      <c r="K221" s="53">
        <v>12</v>
      </c>
      <c r="L221" s="56">
        <v>12626</v>
      </c>
      <c r="M221" s="57" t="s">
        <v>650</v>
      </c>
      <c r="N221" s="53" t="s">
        <v>652</v>
      </c>
      <c r="O221" s="53" t="s">
        <v>660</v>
      </c>
      <c r="P221" s="108">
        <v>116382.14756899884</v>
      </c>
      <c r="Q221" s="56">
        <v>0</v>
      </c>
      <c r="R221" s="56">
        <v>34483.917027919408</v>
      </c>
      <c r="S221" s="56">
        <v>0</v>
      </c>
      <c r="T221" s="56">
        <v>0</v>
      </c>
      <c r="U221" s="56">
        <v>8224.2986455829832</v>
      </c>
      <c r="V221" s="56">
        <v>0</v>
      </c>
      <c r="W221" s="56">
        <v>0</v>
      </c>
      <c r="X221" s="56">
        <f t="shared" si="18"/>
        <v>8224.2986455829832</v>
      </c>
      <c r="Y221" s="56">
        <f t="shared" si="19"/>
        <v>159090.36324250122</v>
      </c>
      <c r="Z221" s="56">
        <v>0</v>
      </c>
      <c r="AA221" s="56">
        <v>63761.299999999996</v>
      </c>
      <c r="AB221" s="56">
        <v>0</v>
      </c>
      <c r="AC221" s="56">
        <f t="shared" si="20"/>
        <v>63761.299999999996</v>
      </c>
      <c r="AD221" s="58">
        <v>4005.2242409908358</v>
      </c>
      <c r="AE221" s="58">
        <v>8741.9936555163877</v>
      </c>
      <c r="AF221" s="58">
        <f t="shared" si="21"/>
        <v>12747.217896507223</v>
      </c>
      <c r="AG221" s="58">
        <f t="shared" si="22"/>
        <v>235598.88113900844</v>
      </c>
      <c r="AH221" s="58">
        <v>0</v>
      </c>
      <c r="AI221" s="58">
        <v>1753.6220641542407</v>
      </c>
      <c r="AJ221" s="58">
        <f t="shared" si="23"/>
        <v>237352.50320316269</v>
      </c>
    </row>
    <row r="222" spans="1:36" ht="30" x14ac:dyDescent="0.25">
      <c r="A222" s="53">
        <v>221</v>
      </c>
      <c r="B222" s="53" t="s">
        <v>36</v>
      </c>
      <c r="C222" s="53">
        <v>311</v>
      </c>
      <c r="D222" s="54" t="s">
        <v>79</v>
      </c>
      <c r="E222" s="53" t="s">
        <v>718</v>
      </c>
      <c r="F222" s="53">
        <v>2</v>
      </c>
      <c r="G222" s="53">
        <v>506600</v>
      </c>
      <c r="H222" s="53" t="s">
        <v>845</v>
      </c>
      <c r="I222" s="54" t="s">
        <v>846</v>
      </c>
      <c r="J222" s="55">
        <v>2806</v>
      </c>
      <c r="K222" s="53">
        <v>12</v>
      </c>
      <c r="L222" s="56">
        <v>2806</v>
      </c>
      <c r="M222" s="57" t="s">
        <v>650</v>
      </c>
      <c r="N222" s="53" t="s">
        <v>652</v>
      </c>
      <c r="O222" s="53" t="s">
        <v>660</v>
      </c>
      <c r="P222" s="108">
        <v>25864.7478281808</v>
      </c>
      <c r="Q222" s="56">
        <v>0</v>
      </c>
      <c r="R222" s="56">
        <v>7663.6996024348064</v>
      </c>
      <c r="S222" s="56">
        <v>0</v>
      </c>
      <c r="T222" s="56">
        <v>0</v>
      </c>
      <c r="U222" s="56">
        <v>1827.7666719076392</v>
      </c>
      <c r="V222" s="56">
        <v>0</v>
      </c>
      <c r="W222" s="56">
        <v>0</v>
      </c>
      <c r="X222" s="56">
        <f t="shared" si="18"/>
        <v>1827.7666719076392</v>
      </c>
      <c r="Y222" s="56">
        <f t="shared" si="19"/>
        <v>35356.214102523241</v>
      </c>
      <c r="Z222" s="56">
        <v>0</v>
      </c>
      <c r="AA222" s="56">
        <v>14170.3</v>
      </c>
      <c r="AB222" s="56">
        <v>0</v>
      </c>
      <c r="AC222" s="56">
        <f t="shared" si="20"/>
        <v>14170.3</v>
      </c>
      <c r="AD222" s="58">
        <v>890.1203247442013</v>
      </c>
      <c r="AE222" s="58">
        <v>1942.8191190700925</v>
      </c>
      <c r="AF222" s="58">
        <f t="shared" si="21"/>
        <v>2832.9394438142936</v>
      </c>
      <c r="AG222" s="58">
        <f t="shared" si="22"/>
        <v>52359.453546337536</v>
      </c>
      <c r="AH222" s="58">
        <v>0</v>
      </c>
      <c r="AI222" s="58">
        <v>389.72465642458417</v>
      </c>
      <c r="AJ222" s="58">
        <f t="shared" si="23"/>
        <v>52749.178202762123</v>
      </c>
    </row>
    <row r="223" spans="1:36" x14ac:dyDescent="0.25">
      <c r="A223" s="53">
        <v>222</v>
      </c>
      <c r="B223" s="53" t="s">
        <v>36</v>
      </c>
      <c r="C223" s="53">
        <v>311</v>
      </c>
      <c r="D223" s="54" t="s">
        <v>79</v>
      </c>
      <c r="E223" s="53" t="s">
        <v>718</v>
      </c>
      <c r="F223" s="53">
        <v>2</v>
      </c>
      <c r="G223" s="53">
        <v>509200</v>
      </c>
      <c r="H223" s="53" t="s">
        <v>847</v>
      </c>
      <c r="I223" s="54" t="s">
        <v>851</v>
      </c>
      <c r="J223" s="55">
        <v>2304</v>
      </c>
      <c r="K223" s="53">
        <v>12</v>
      </c>
      <c r="L223" s="56">
        <v>2304</v>
      </c>
      <c r="M223" s="57" t="s">
        <v>650</v>
      </c>
      <c r="N223" s="53" t="s">
        <v>652</v>
      </c>
      <c r="O223" s="53" t="s">
        <v>660</v>
      </c>
      <c r="P223" s="108">
        <v>21237.483605177677</v>
      </c>
      <c r="Q223" s="56">
        <v>0</v>
      </c>
      <c r="R223" s="56">
        <v>6292.6457177511738</v>
      </c>
      <c r="S223" s="56">
        <v>0</v>
      </c>
      <c r="T223" s="56">
        <v>0</v>
      </c>
      <c r="U223" s="56">
        <v>1500.7749152085532</v>
      </c>
      <c r="V223" s="56">
        <v>0</v>
      </c>
      <c r="W223" s="56">
        <v>0</v>
      </c>
      <c r="X223" s="56">
        <f t="shared" si="18"/>
        <v>1500.7749152085532</v>
      </c>
      <c r="Y223" s="56">
        <f t="shared" si="19"/>
        <v>29030.904238137402</v>
      </c>
      <c r="Z223" s="56">
        <v>0</v>
      </c>
      <c r="AA223" s="56">
        <v>11635.199999999999</v>
      </c>
      <c r="AB223" s="56">
        <v>0</v>
      </c>
      <c r="AC223" s="56">
        <f t="shared" si="20"/>
        <v>11635.199999999999</v>
      </c>
      <c r="AD223" s="58">
        <v>730.87570499310038</v>
      </c>
      <c r="AE223" s="58">
        <v>1595.2442089584792</v>
      </c>
      <c r="AF223" s="58">
        <f t="shared" si="21"/>
        <v>2326.1199139515797</v>
      </c>
      <c r="AG223" s="58">
        <f t="shared" si="22"/>
        <v>42992.22415208898</v>
      </c>
      <c r="AH223" s="58">
        <v>0</v>
      </c>
      <c r="AI223" s="58">
        <v>320.00199871783394</v>
      </c>
      <c r="AJ223" s="58">
        <f t="shared" si="23"/>
        <v>43312.226150806811</v>
      </c>
    </row>
    <row r="224" spans="1:36" ht="30" x14ac:dyDescent="0.25">
      <c r="A224" s="53">
        <v>223</v>
      </c>
      <c r="B224" s="53" t="s">
        <v>42</v>
      </c>
      <c r="C224" s="53">
        <v>311</v>
      </c>
      <c r="D224" s="54" t="s">
        <v>79</v>
      </c>
      <c r="E224" s="53" t="s">
        <v>720</v>
      </c>
      <c r="F224" s="53">
        <v>2</v>
      </c>
      <c r="G224" s="53">
        <v>108701</v>
      </c>
      <c r="H224" s="53">
        <v>43010</v>
      </c>
      <c r="I224" s="54" t="s">
        <v>719</v>
      </c>
      <c r="J224" s="55">
        <v>3752</v>
      </c>
      <c r="K224" s="53">
        <v>12</v>
      </c>
      <c r="L224" s="56">
        <v>3752</v>
      </c>
      <c r="M224" s="57" t="s">
        <v>650</v>
      </c>
      <c r="N224" s="53" t="s">
        <v>652</v>
      </c>
      <c r="O224" s="53" t="s">
        <v>660</v>
      </c>
      <c r="P224" s="108">
        <v>35846.865701987612</v>
      </c>
      <c r="Q224" s="56">
        <v>0</v>
      </c>
      <c r="R224" s="56">
        <v>10247.398755643404</v>
      </c>
      <c r="S224" s="56">
        <v>0</v>
      </c>
      <c r="T224" s="56">
        <v>0</v>
      </c>
      <c r="U224" s="56">
        <v>2443.9702612250398</v>
      </c>
      <c r="V224" s="56">
        <v>0</v>
      </c>
      <c r="W224" s="56">
        <v>0</v>
      </c>
      <c r="X224" s="56">
        <f t="shared" si="18"/>
        <v>2443.9702612250398</v>
      </c>
      <c r="Y224" s="56">
        <f t="shared" si="19"/>
        <v>48538.234718856052</v>
      </c>
      <c r="Z224" s="56">
        <v>0</v>
      </c>
      <c r="AA224" s="56">
        <v>18947.599999999999</v>
      </c>
      <c r="AB224" s="56">
        <v>0</v>
      </c>
      <c r="AC224" s="56">
        <f t="shared" si="20"/>
        <v>18947.599999999999</v>
      </c>
      <c r="AD224" s="58">
        <v>1190.2107834783474</v>
      </c>
      <c r="AE224" s="58">
        <v>2597.8108819497456</v>
      </c>
      <c r="AF224" s="58">
        <f t="shared" si="21"/>
        <v>3788.021665428093</v>
      </c>
      <c r="AG224" s="58">
        <f t="shared" si="22"/>
        <v>71273.856384284154</v>
      </c>
      <c r="AH224" s="58">
        <v>0</v>
      </c>
      <c r="AI224" s="58">
        <v>521.11436596758369</v>
      </c>
      <c r="AJ224" s="58">
        <f t="shared" si="23"/>
        <v>71794.970750251741</v>
      </c>
    </row>
    <row r="225" spans="1:36" ht="30" x14ac:dyDescent="0.25">
      <c r="A225" s="53">
        <v>224</v>
      </c>
      <c r="B225" s="53" t="s">
        <v>33</v>
      </c>
      <c r="C225" s="53">
        <v>311</v>
      </c>
      <c r="D225" s="54" t="s">
        <v>79</v>
      </c>
      <c r="E225" s="53" t="s">
        <v>720</v>
      </c>
      <c r="F225" s="53">
        <v>2</v>
      </c>
      <c r="G225" s="53">
        <v>153100</v>
      </c>
      <c r="H225" s="53" t="s">
        <v>738</v>
      </c>
      <c r="I225" s="54" t="s">
        <v>852</v>
      </c>
      <c r="J225" s="55">
        <v>6846</v>
      </c>
      <c r="K225" s="53">
        <v>12</v>
      </c>
      <c r="L225" s="56">
        <v>6846</v>
      </c>
      <c r="M225" s="57" t="s">
        <v>650</v>
      </c>
      <c r="N225" s="53" t="s">
        <v>652</v>
      </c>
      <c r="O225" s="53" t="s">
        <v>660</v>
      </c>
      <c r="P225" s="108">
        <v>65407.154209969929</v>
      </c>
      <c r="Q225" s="56">
        <v>0</v>
      </c>
      <c r="R225" s="56">
        <v>18697.679072797106</v>
      </c>
      <c r="S225" s="56">
        <v>0</v>
      </c>
      <c r="T225" s="56">
        <v>0</v>
      </c>
      <c r="U225" s="56">
        <v>4459.3337975337481</v>
      </c>
      <c r="V225" s="56">
        <v>0</v>
      </c>
      <c r="W225" s="56">
        <v>0</v>
      </c>
      <c r="X225" s="56">
        <f t="shared" si="18"/>
        <v>4459.3337975337481</v>
      </c>
      <c r="Y225" s="56">
        <f t="shared" si="19"/>
        <v>88564.167080300787</v>
      </c>
      <c r="Z225" s="56">
        <v>0</v>
      </c>
      <c r="AA225" s="56">
        <v>34572.299999999996</v>
      </c>
      <c r="AB225" s="56">
        <v>0</v>
      </c>
      <c r="AC225" s="56">
        <f t="shared" si="20"/>
        <v>34572.299999999996</v>
      </c>
      <c r="AD225" s="58">
        <v>2171.6905713466863</v>
      </c>
      <c r="AE225" s="58">
        <v>4740.0355271396484</v>
      </c>
      <c r="AF225" s="58">
        <f t="shared" si="21"/>
        <v>6911.7260984863351</v>
      </c>
      <c r="AG225" s="58">
        <f t="shared" si="22"/>
        <v>130048.19317878713</v>
      </c>
      <c r="AH225" s="58">
        <v>0</v>
      </c>
      <c r="AI225" s="58">
        <v>950.8392722318971</v>
      </c>
      <c r="AJ225" s="58">
        <f t="shared" si="23"/>
        <v>130999.03245101903</v>
      </c>
    </row>
    <row r="226" spans="1:36" x14ac:dyDescent="0.25">
      <c r="A226" s="53">
        <v>225</v>
      </c>
      <c r="B226" s="53" t="s">
        <v>36</v>
      </c>
      <c r="C226" s="53">
        <v>311</v>
      </c>
      <c r="D226" s="54" t="s">
        <v>79</v>
      </c>
      <c r="E226" s="53" t="s">
        <v>720</v>
      </c>
      <c r="F226" s="53">
        <v>2</v>
      </c>
      <c r="G226" s="53">
        <v>509200</v>
      </c>
      <c r="H226" s="53" t="s">
        <v>847</v>
      </c>
      <c r="I226" s="54" t="s">
        <v>853</v>
      </c>
      <c r="J226" s="55">
        <v>4819</v>
      </c>
      <c r="K226" s="53">
        <v>12</v>
      </c>
      <c r="L226" s="56">
        <v>4819</v>
      </c>
      <c r="M226" s="57" t="s">
        <v>650</v>
      </c>
      <c r="N226" s="53" t="s">
        <v>652</v>
      </c>
      <c r="O226" s="53" t="s">
        <v>660</v>
      </c>
      <c r="P226" s="108">
        <v>46041.056987707438</v>
      </c>
      <c r="Q226" s="56">
        <v>0</v>
      </c>
      <c r="R226" s="56">
        <v>13161.571056355428</v>
      </c>
      <c r="S226" s="56">
        <v>0</v>
      </c>
      <c r="T226" s="56">
        <v>0</v>
      </c>
      <c r="U226" s="56">
        <v>3138.9905887109453</v>
      </c>
      <c r="V226" s="56">
        <v>0</v>
      </c>
      <c r="W226" s="56">
        <v>0</v>
      </c>
      <c r="X226" s="56">
        <f t="shared" si="18"/>
        <v>3138.9905887109453</v>
      </c>
      <c r="Y226" s="56">
        <f t="shared" si="19"/>
        <v>62341.618632773811</v>
      </c>
      <c r="Z226" s="56">
        <v>0</v>
      </c>
      <c r="AA226" s="56">
        <v>24335.95</v>
      </c>
      <c r="AB226" s="56">
        <v>0</v>
      </c>
      <c r="AC226" s="56">
        <f t="shared" si="20"/>
        <v>24335.95</v>
      </c>
      <c r="AD226" s="58">
        <v>1528.6849055389546</v>
      </c>
      <c r="AE226" s="58">
        <v>3336.5806610116797</v>
      </c>
      <c r="AF226" s="58">
        <f t="shared" si="21"/>
        <v>4865.2655665506345</v>
      </c>
      <c r="AG226" s="58">
        <f t="shared" si="22"/>
        <v>91542.834199324439</v>
      </c>
      <c r="AH226" s="58">
        <v>0</v>
      </c>
      <c r="AI226" s="58">
        <v>669.30973603352504</v>
      </c>
      <c r="AJ226" s="58">
        <f t="shared" si="23"/>
        <v>92212.143935357963</v>
      </c>
    </row>
    <row r="227" spans="1:36" ht="30" x14ac:dyDescent="0.25">
      <c r="A227" s="53">
        <v>226</v>
      </c>
      <c r="B227" s="53" t="s">
        <v>42</v>
      </c>
      <c r="C227" s="53">
        <v>311</v>
      </c>
      <c r="D227" s="54" t="s">
        <v>79</v>
      </c>
      <c r="E227" s="53" t="s">
        <v>720</v>
      </c>
      <c r="F227" s="53">
        <v>2</v>
      </c>
      <c r="G227" s="53">
        <v>703001</v>
      </c>
      <c r="H227" s="53">
        <v>43019</v>
      </c>
      <c r="I227" s="54" t="s">
        <v>770</v>
      </c>
      <c r="J227" s="55">
        <v>1404</v>
      </c>
      <c r="K227" s="53">
        <v>12</v>
      </c>
      <c r="L227" s="56">
        <v>1404</v>
      </c>
      <c r="M227" s="57" t="s">
        <v>650</v>
      </c>
      <c r="N227" s="53" t="s">
        <v>652</v>
      </c>
      <c r="O227" s="53" t="s">
        <v>660</v>
      </c>
      <c r="P227" s="108">
        <v>13413.912432193658</v>
      </c>
      <c r="Q227" s="56">
        <v>0</v>
      </c>
      <c r="R227" s="56">
        <v>3834.5809842546214</v>
      </c>
      <c r="S227" s="56">
        <v>0</v>
      </c>
      <c r="T227" s="56">
        <v>0</v>
      </c>
      <c r="U227" s="56">
        <v>914.53471395521206</v>
      </c>
      <c r="V227" s="56">
        <v>0</v>
      </c>
      <c r="W227" s="56">
        <v>0</v>
      </c>
      <c r="X227" s="56">
        <f t="shared" si="18"/>
        <v>914.53471395521206</v>
      </c>
      <c r="Y227" s="56">
        <f t="shared" si="19"/>
        <v>18163.028130403491</v>
      </c>
      <c r="Z227" s="56">
        <v>0</v>
      </c>
      <c r="AA227" s="56">
        <v>7090.2</v>
      </c>
      <c r="AB227" s="56">
        <v>0</v>
      </c>
      <c r="AC227" s="56">
        <f t="shared" si="20"/>
        <v>7090.2</v>
      </c>
      <c r="AD227" s="58">
        <v>445.37738273017055</v>
      </c>
      <c r="AE227" s="58">
        <v>972.10193983407328</v>
      </c>
      <c r="AF227" s="58">
        <f t="shared" si="21"/>
        <v>1417.4793225642438</v>
      </c>
      <c r="AG227" s="58">
        <f t="shared" si="22"/>
        <v>26670.707452967734</v>
      </c>
      <c r="AH227" s="58">
        <v>0</v>
      </c>
      <c r="AI227" s="58">
        <v>195.00121796868001</v>
      </c>
      <c r="AJ227" s="58">
        <f t="shared" si="23"/>
        <v>26865.708670936412</v>
      </c>
    </row>
    <row r="228" spans="1:36" ht="30" x14ac:dyDescent="0.25">
      <c r="A228" s="53">
        <v>227</v>
      </c>
      <c r="B228" s="53" t="s">
        <v>39</v>
      </c>
      <c r="C228" s="53">
        <v>312</v>
      </c>
      <c r="D228" s="54" t="s">
        <v>854</v>
      </c>
      <c r="E228" s="53" t="s">
        <v>720</v>
      </c>
      <c r="F228" s="53">
        <v>1</v>
      </c>
      <c r="G228" s="53">
        <v>409050</v>
      </c>
      <c r="H228" s="53" t="s">
        <v>747</v>
      </c>
      <c r="I228" s="54" t="s">
        <v>748</v>
      </c>
      <c r="J228" s="55">
        <v>1367</v>
      </c>
      <c r="K228" s="53">
        <v>12</v>
      </c>
      <c r="L228" s="56">
        <v>1367</v>
      </c>
      <c r="M228" s="57" t="s">
        <v>650</v>
      </c>
      <c r="N228" s="53" t="s">
        <v>652</v>
      </c>
      <c r="O228" s="53" t="s">
        <v>651</v>
      </c>
      <c r="P228" s="108">
        <v>13060.411890889409</v>
      </c>
      <c r="Q228" s="56">
        <v>0</v>
      </c>
      <c r="R228" s="56">
        <v>4093.633564280216</v>
      </c>
      <c r="S228" s="56">
        <v>0</v>
      </c>
      <c r="T228" s="56">
        <v>1204.9233550219558</v>
      </c>
      <c r="U228" s="56">
        <v>631.40877598152429</v>
      </c>
      <c r="V228" s="56">
        <v>0</v>
      </c>
      <c r="W228" s="56">
        <v>0</v>
      </c>
      <c r="X228" s="56">
        <f t="shared" si="18"/>
        <v>631.40877598152429</v>
      </c>
      <c r="Y228" s="56">
        <f t="shared" si="19"/>
        <v>18990.377586173101</v>
      </c>
      <c r="Z228" s="56">
        <v>0</v>
      </c>
      <c r="AA228" s="56">
        <v>0</v>
      </c>
      <c r="AB228" s="56">
        <v>0</v>
      </c>
      <c r="AC228" s="56">
        <f t="shared" si="20"/>
        <v>0</v>
      </c>
      <c r="AD228" s="58">
        <v>433.64022948158339</v>
      </c>
      <c r="AE228" s="58">
        <v>946.48386877006999</v>
      </c>
      <c r="AF228" s="58">
        <f t="shared" si="21"/>
        <v>1380.1240982516533</v>
      </c>
      <c r="AG228" s="58">
        <f t="shared" si="22"/>
        <v>20370.501684424755</v>
      </c>
      <c r="AH228" s="58">
        <v>0</v>
      </c>
      <c r="AI228" s="58">
        <v>189.86229698232592</v>
      </c>
      <c r="AJ228" s="58">
        <f t="shared" si="23"/>
        <v>20560.363981407081</v>
      </c>
    </row>
    <row r="229" spans="1:36" ht="30" x14ac:dyDescent="0.25">
      <c r="A229" s="53">
        <v>228</v>
      </c>
      <c r="B229" s="53" t="s">
        <v>39</v>
      </c>
      <c r="C229" s="53">
        <v>312</v>
      </c>
      <c r="D229" s="54" t="s">
        <v>854</v>
      </c>
      <c r="E229" s="53" t="s">
        <v>712</v>
      </c>
      <c r="F229" s="53">
        <v>1</v>
      </c>
      <c r="G229" s="53">
        <v>409050</v>
      </c>
      <c r="H229" s="53" t="s">
        <v>747</v>
      </c>
      <c r="I229" s="54" t="s">
        <v>748</v>
      </c>
      <c r="J229" s="55">
        <v>1231</v>
      </c>
      <c r="K229" s="53">
        <v>12</v>
      </c>
      <c r="L229" s="56">
        <v>1231</v>
      </c>
      <c r="M229" s="57" t="s">
        <v>650</v>
      </c>
      <c r="N229" s="53" t="s">
        <v>652</v>
      </c>
      <c r="O229" s="53" t="s">
        <v>651</v>
      </c>
      <c r="P229" s="108">
        <v>7868.3138185811531</v>
      </c>
      <c r="Q229" s="56">
        <v>0</v>
      </c>
      <c r="R229" s="56">
        <v>3686.3664357197845</v>
      </c>
      <c r="S229" s="56">
        <v>0</v>
      </c>
      <c r="T229" s="56">
        <v>1085.0480248954116</v>
      </c>
      <c r="U229" s="56">
        <v>568.59122401847583</v>
      </c>
      <c r="V229" s="56">
        <v>0</v>
      </c>
      <c r="W229" s="56">
        <v>0</v>
      </c>
      <c r="X229" s="56">
        <f t="shared" si="18"/>
        <v>568.59122401847583</v>
      </c>
      <c r="Y229" s="56">
        <f t="shared" si="19"/>
        <v>13208.319503214825</v>
      </c>
      <c r="Z229" s="56">
        <v>0</v>
      </c>
      <c r="AA229" s="56">
        <v>0</v>
      </c>
      <c r="AB229" s="56">
        <v>0</v>
      </c>
      <c r="AC229" s="56">
        <f t="shared" si="20"/>
        <v>0</v>
      </c>
      <c r="AD229" s="58">
        <v>390.49826078407398</v>
      </c>
      <c r="AE229" s="58">
        <v>852.32014810238184</v>
      </c>
      <c r="AF229" s="58">
        <f t="shared" si="21"/>
        <v>1242.8184088864559</v>
      </c>
      <c r="AG229" s="58">
        <f t="shared" si="22"/>
        <v>14451.137912101281</v>
      </c>
      <c r="AH229" s="58">
        <v>0</v>
      </c>
      <c r="AI229" s="58">
        <v>170.9732901135649</v>
      </c>
      <c r="AJ229" s="58">
        <f t="shared" si="23"/>
        <v>14622.111202214846</v>
      </c>
    </row>
    <row r="230" spans="1:36" ht="60" x14ac:dyDescent="0.25">
      <c r="A230" s="53">
        <v>229</v>
      </c>
      <c r="B230" s="53" t="s">
        <v>42</v>
      </c>
      <c r="C230" s="53">
        <v>313</v>
      </c>
      <c r="D230" s="54" t="s">
        <v>855</v>
      </c>
      <c r="E230" s="53" t="s">
        <v>720</v>
      </c>
      <c r="F230" s="53">
        <v>1</v>
      </c>
      <c r="G230" s="53" t="s">
        <v>824</v>
      </c>
      <c r="H230" s="53" t="s">
        <v>792</v>
      </c>
      <c r="I230" s="54" t="s">
        <v>825</v>
      </c>
      <c r="J230" s="55">
        <v>11634</v>
      </c>
      <c r="K230" s="53">
        <v>3</v>
      </c>
      <c r="L230" s="56">
        <v>2908.5</v>
      </c>
      <c r="M230" s="57" t="s">
        <v>650</v>
      </c>
      <c r="N230" s="53" t="s">
        <v>652</v>
      </c>
      <c r="O230" s="53" t="s">
        <v>653</v>
      </c>
      <c r="P230" s="108">
        <v>27788.008767119129</v>
      </c>
      <c r="Q230" s="56">
        <v>0</v>
      </c>
      <c r="R230" s="56">
        <v>3846.6639182058047</v>
      </c>
      <c r="S230" s="56">
        <v>0</v>
      </c>
      <c r="T230" s="56">
        <v>0</v>
      </c>
      <c r="U230" s="56">
        <v>0</v>
      </c>
      <c r="V230" s="56">
        <v>0</v>
      </c>
      <c r="W230" s="56">
        <v>0</v>
      </c>
      <c r="X230" s="56">
        <f t="shared" si="18"/>
        <v>0</v>
      </c>
      <c r="Y230" s="56">
        <f t="shared" si="19"/>
        <v>31634.672685324935</v>
      </c>
      <c r="Z230" s="56">
        <v>14687.924999999999</v>
      </c>
      <c r="AA230" s="56">
        <v>0</v>
      </c>
      <c r="AB230" s="56">
        <v>0</v>
      </c>
      <c r="AC230" s="56">
        <f t="shared" si="20"/>
        <v>14687.924999999999</v>
      </c>
      <c r="AD230" s="58">
        <v>922.63541144636827</v>
      </c>
      <c r="AE230" s="58">
        <v>2013.788099720372</v>
      </c>
      <c r="AF230" s="58">
        <f t="shared" si="21"/>
        <v>2936.4235111667404</v>
      </c>
      <c r="AG230" s="58">
        <f t="shared" si="22"/>
        <v>49259.021196491667</v>
      </c>
      <c r="AH230" s="58">
        <v>0</v>
      </c>
      <c r="AI230" s="58">
        <v>403.96085645434891</v>
      </c>
      <c r="AJ230" s="58">
        <f t="shared" si="23"/>
        <v>49662.982052946019</v>
      </c>
    </row>
    <row r="231" spans="1:36" ht="30" x14ac:dyDescent="0.25">
      <c r="A231" s="53">
        <v>230</v>
      </c>
      <c r="B231" s="53" t="s">
        <v>749</v>
      </c>
      <c r="C231" s="53">
        <v>313</v>
      </c>
      <c r="D231" s="54" t="s">
        <v>855</v>
      </c>
      <c r="E231" s="53" t="s">
        <v>720</v>
      </c>
      <c r="F231" s="53">
        <v>1</v>
      </c>
      <c r="G231" s="53">
        <v>902570</v>
      </c>
      <c r="H231" s="53" t="s">
        <v>731</v>
      </c>
      <c r="I231" s="54" t="s">
        <v>750</v>
      </c>
      <c r="J231" s="55">
        <v>11634</v>
      </c>
      <c r="K231" s="53">
        <v>9</v>
      </c>
      <c r="L231" s="56">
        <v>8725.5</v>
      </c>
      <c r="M231" s="57" t="s">
        <v>650</v>
      </c>
      <c r="N231" s="53" t="s">
        <v>652</v>
      </c>
      <c r="O231" s="53" t="s">
        <v>651</v>
      </c>
      <c r="P231" s="108">
        <v>83364.026301357386</v>
      </c>
      <c r="Q231" s="56">
        <v>0</v>
      </c>
      <c r="R231" s="56">
        <v>11539.991754617415</v>
      </c>
      <c r="S231" s="56">
        <v>0</v>
      </c>
      <c r="T231" s="56">
        <v>0</v>
      </c>
      <c r="U231" s="56">
        <v>0</v>
      </c>
      <c r="V231" s="56">
        <v>0</v>
      </c>
      <c r="W231" s="56">
        <v>0</v>
      </c>
      <c r="X231" s="56">
        <f t="shared" si="18"/>
        <v>0</v>
      </c>
      <c r="Y231" s="56">
        <f t="shared" si="19"/>
        <v>94904.018055974797</v>
      </c>
      <c r="Z231" s="56">
        <v>0</v>
      </c>
      <c r="AA231" s="56">
        <v>0</v>
      </c>
      <c r="AB231" s="56">
        <v>0</v>
      </c>
      <c r="AC231" s="56">
        <f t="shared" si="20"/>
        <v>0</v>
      </c>
      <c r="AD231" s="58">
        <v>2767.9062343391051</v>
      </c>
      <c r="AE231" s="58">
        <v>-97671.924290313895</v>
      </c>
      <c r="AF231" s="58">
        <f t="shared" si="21"/>
        <v>-94904.018055974797</v>
      </c>
      <c r="AG231" s="58">
        <f t="shared" si="22"/>
        <v>0</v>
      </c>
      <c r="AH231" s="58">
        <v>0</v>
      </c>
      <c r="AI231" s="58">
        <v>0</v>
      </c>
      <c r="AJ231" s="58">
        <f t="shared" si="23"/>
        <v>0</v>
      </c>
    </row>
    <row r="232" spans="1:36" ht="60" x14ac:dyDescent="0.25">
      <c r="A232" s="53">
        <v>231</v>
      </c>
      <c r="B232" s="53" t="s">
        <v>42</v>
      </c>
      <c r="C232" s="53">
        <v>313</v>
      </c>
      <c r="D232" s="54" t="s">
        <v>855</v>
      </c>
      <c r="E232" s="53" t="s">
        <v>720</v>
      </c>
      <c r="F232" s="53">
        <v>2</v>
      </c>
      <c r="G232" s="53" t="s">
        <v>824</v>
      </c>
      <c r="H232" s="53" t="s">
        <v>792</v>
      </c>
      <c r="I232" s="54" t="s">
        <v>825</v>
      </c>
      <c r="J232" s="55">
        <v>9737</v>
      </c>
      <c r="K232" s="53">
        <v>3</v>
      </c>
      <c r="L232" s="56">
        <v>2434.25</v>
      </c>
      <c r="M232" s="57" t="s">
        <v>650</v>
      </c>
      <c r="N232" s="53" t="s">
        <v>652</v>
      </c>
      <c r="O232" s="53" t="s">
        <v>653</v>
      </c>
      <c r="P232" s="108">
        <v>23256.991693780208</v>
      </c>
      <c r="Q232" s="56">
        <v>0</v>
      </c>
      <c r="R232" s="56">
        <v>3219.4401385224273</v>
      </c>
      <c r="S232" s="56">
        <v>0</v>
      </c>
      <c r="T232" s="56">
        <v>0</v>
      </c>
      <c r="U232" s="56">
        <v>0</v>
      </c>
      <c r="V232" s="56">
        <v>0</v>
      </c>
      <c r="W232" s="56">
        <v>0</v>
      </c>
      <c r="X232" s="56">
        <f t="shared" si="18"/>
        <v>0</v>
      </c>
      <c r="Y232" s="56">
        <f t="shared" si="19"/>
        <v>26476.431832302635</v>
      </c>
      <c r="Z232" s="56">
        <v>12292.9625</v>
      </c>
      <c r="AA232" s="56">
        <v>0</v>
      </c>
      <c r="AB232" s="56">
        <v>0</v>
      </c>
      <c r="AC232" s="56">
        <f t="shared" si="20"/>
        <v>12292.9625</v>
      </c>
      <c r="AD232" s="58">
        <v>772.19365663170777</v>
      </c>
      <c r="AE232" s="58">
        <v>1685.4267429067615</v>
      </c>
      <c r="AF232" s="58">
        <f t="shared" si="21"/>
        <v>2457.6203995384694</v>
      </c>
      <c r="AG232" s="58">
        <f t="shared" si="22"/>
        <v>41227.014731841104</v>
      </c>
      <c r="AH232" s="58">
        <v>0</v>
      </c>
      <c r="AI232" s="58">
        <v>338.09238948736424</v>
      </c>
      <c r="AJ232" s="58">
        <f t="shared" si="23"/>
        <v>41565.107121328467</v>
      </c>
    </row>
    <row r="233" spans="1:36" ht="30" x14ac:dyDescent="0.25">
      <c r="A233" s="53">
        <v>232</v>
      </c>
      <c r="B233" s="53" t="s">
        <v>749</v>
      </c>
      <c r="C233" s="53">
        <v>313</v>
      </c>
      <c r="D233" s="54" t="s">
        <v>855</v>
      </c>
      <c r="E233" s="53" t="s">
        <v>720</v>
      </c>
      <c r="F233" s="53">
        <v>2</v>
      </c>
      <c r="G233" s="53">
        <v>902570</v>
      </c>
      <c r="H233" s="53" t="s">
        <v>731</v>
      </c>
      <c r="I233" s="54" t="s">
        <v>750</v>
      </c>
      <c r="J233" s="55">
        <v>9737</v>
      </c>
      <c r="K233" s="53">
        <v>9</v>
      </c>
      <c r="L233" s="56">
        <v>7302.75</v>
      </c>
      <c r="M233" s="57" t="s">
        <v>650</v>
      </c>
      <c r="N233" s="53" t="s">
        <v>652</v>
      </c>
      <c r="O233" s="53" t="s">
        <v>651</v>
      </c>
      <c r="P233" s="108">
        <v>69770.975081340628</v>
      </c>
      <c r="Q233" s="56">
        <v>0</v>
      </c>
      <c r="R233" s="56">
        <v>9658.3204155672829</v>
      </c>
      <c r="S233" s="56">
        <v>0</v>
      </c>
      <c r="T233" s="56">
        <v>0</v>
      </c>
      <c r="U233" s="56">
        <v>0</v>
      </c>
      <c r="V233" s="56">
        <v>0</v>
      </c>
      <c r="W233" s="56">
        <v>0</v>
      </c>
      <c r="X233" s="56">
        <f t="shared" si="18"/>
        <v>0</v>
      </c>
      <c r="Y233" s="56">
        <f t="shared" si="19"/>
        <v>79429.295496907915</v>
      </c>
      <c r="Z233" s="56">
        <v>0</v>
      </c>
      <c r="AA233" s="56">
        <v>0</v>
      </c>
      <c r="AB233" s="56">
        <v>0</v>
      </c>
      <c r="AC233" s="56">
        <f t="shared" si="20"/>
        <v>0</v>
      </c>
      <c r="AD233" s="58">
        <v>2316.5809698951234</v>
      </c>
      <c r="AE233" s="58">
        <v>-81745.876466803034</v>
      </c>
      <c r="AF233" s="58">
        <f t="shared" si="21"/>
        <v>-79429.295496907915</v>
      </c>
      <c r="AG233" s="58">
        <f t="shared" si="22"/>
        <v>0</v>
      </c>
      <c r="AH233" s="58">
        <v>0</v>
      </c>
      <c r="AI233" s="58">
        <v>0</v>
      </c>
      <c r="AJ233" s="58">
        <f t="shared" si="23"/>
        <v>0</v>
      </c>
    </row>
    <row r="234" spans="1:36" ht="60" x14ac:dyDescent="0.25">
      <c r="A234" s="53">
        <v>233</v>
      </c>
      <c r="B234" s="53" t="s">
        <v>42</v>
      </c>
      <c r="C234" s="53">
        <v>313</v>
      </c>
      <c r="D234" s="54" t="s">
        <v>855</v>
      </c>
      <c r="E234" s="53" t="s">
        <v>720</v>
      </c>
      <c r="F234" s="53" t="s">
        <v>733</v>
      </c>
      <c r="G234" s="53" t="s">
        <v>824</v>
      </c>
      <c r="H234" s="53" t="s">
        <v>792</v>
      </c>
      <c r="I234" s="54" t="s">
        <v>825</v>
      </c>
      <c r="J234" s="55">
        <v>3482</v>
      </c>
      <c r="K234" s="53">
        <v>3</v>
      </c>
      <c r="L234" s="56">
        <v>870.5</v>
      </c>
      <c r="M234" s="57" t="s">
        <v>650</v>
      </c>
      <c r="N234" s="53" t="s">
        <v>652</v>
      </c>
      <c r="O234" s="53" t="s">
        <v>653</v>
      </c>
      <c r="P234" s="108">
        <v>8316.8167893337468</v>
      </c>
      <c r="Q234" s="56">
        <v>0</v>
      </c>
      <c r="R234" s="56">
        <v>1151.2879287598944</v>
      </c>
      <c r="S234" s="56">
        <v>0</v>
      </c>
      <c r="T234" s="56">
        <v>0</v>
      </c>
      <c r="U234" s="56">
        <v>0</v>
      </c>
      <c r="V234" s="56">
        <v>0</v>
      </c>
      <c r="W234" s="56">
        <v>0</v>
      </c>
      <c r="X234" s="56">
        <f t="shared" si="18"/>
        <v>0</v>
      </c>
      <c r="Y234" s="56">
        <f t="shared" si="19"/>
        <v>9468.1047180936403</v>
      </c>
      <c r="Z234" s="56">
        <v>4396.0249999999996</v>
      </c>
      <c r="AA234" s="56">
        <v>0</v>
      </c>
      <c r="AB234" s="56">
        <v>0</v>
      </c>
      <c r="AC234" s="56">
        <f t="shared" si="20"/>
        <v>4396.0249999999996</v>
      </c>
      <c r="AD234" s="58">
        <v>276.14032169986712</v>
      </c>
      <c r="AE234" s="58">
        <v>602.71705030310591</v>
      </c>
      <c r="AF234" s="58">
        <f t="shared" si="21"/>
        <v>878.85737200297308</v>
      </c>
      <c r="AG234" s="58">
        <f t="shared" si="22"/>
        <v>14742.987090096613</v>
      </c>
      <c r="AH234" s="58">
        <v>0</v>
      </c>
      <c r="AI234" s="58">
        <v>120.90353293570938</v>
      </c>
      <c r="AJ234" s="58">
        <f t="shared" si="23"/>
        <v>14863.890623032323</v>
      </c>
    </row>
    <row r="235" spans="1:36" ht="30" x14ac:dyDescent="0.25">
      <c r="A235" s="53">
        <v>234</v>
      </c>
      <c r="B235" s="53" t="s">
        <v>749</v>
      </c>
      <c r="C235" s="53">
        <v>313</v>
      </c>
      <c r="D235" s="54" t="s">
        <v>855</v>
      </c>
      <c r="E235" s="53" t="s">
        <v>720</v>
      </c>
      <c r="F235" s="53" t="s">
        <v>733</v>
      </c>
      <c r="G235" s="53">
        <v>902570</v>
      </c>
      <c r="H235" s="53" t="s">
        <v>731</v>
      </c>
      <c r="I235" s="54" t="s">
        <v>750</v>
      </c>
      <c r="J235" s="55">
        <v>3482</v>
      </c>
      <c r="K235" s="53">
        <v>9</v>
      </c>
      <c r="L235" s="56">
        <v>2611.5</v>
      </c>
      <c r="M235" s="57" t="s">
        <v>650</v>
      </c>
      <c r="N235" s="53" t="s">
        <v>652</v>
      </c>
      <c r="O235" s="53" t="s">
        <v>651</v>
      </c>
      <c r="P235" s="108">
        <v>24950.450368001239</v>
      </c>
      <c r="Q235" s="56">
        <v>0</v>
      </c>
      <c r="R235" s="56">
        <v>3453.8637862796832</v>
      </c>
      <c r="S235" s="56">
        <v>0</v>
      </c>
      <c r="T235" s="56">
        <v>0</v>
      </c>
      <c r="U235" s="56">
        <v>0</v>
      </c>
      <c r="V235" s="56">
        <v>0</v>
      </c>
      <c r="W235" s="56">
        <v>0</v>
      </c>
      <c r="X235" s="56">
        <f t="shared" si="18"/>
        <v>0</v>
      </c>
      <c r="Y235" s="56">
        <f t="shared" si="19"/>
        <v>28404.314154280921</v>
      </c>
      <c r="Z235" s="56">
        <v>0</v>
      </c>
      <c r="AA235" s="56">
        <v>0</v>
      </c>
      <c r="AB235" s="56">
        <v>0</v>
      </c>
      <c r="AC235" s="56">
        <f t="shared" si="20"/>
        <v>0</v>
      </c>
      <c r="AD235" s="58">
        <v>828.42096509960152</v>
      </c>
      <c r="AE235" s="58">
        <v>-29232.735119380523</v>
      </c>
      <c r="AF235" s="58">
        <f t="shared" si="21"/>
        <v>-28404.314154280921</v>
      </c>
      <c r="AG235" s="58">
        <f t="shared" si="22"/>
        <v>0</v>
      </c>
      <c r="AH235" s="58">
        <v>0</v>
      </c>
      <c r="AI235" s="58">
        <v>0</v>
      </c>
      <c r="AJ235" s="58">
        <f t="shared" si="23"/>
        <v>0</v>
      </c>
    </row>
    <row r="236" spans="1:36" x14ac:dyDescent="0.25">
      <c r="A236" s="53">
        <v>235</v>
      </c>
      <c r="B236" s="53" t="s">
        <v>41</v>
      </c>
      <c r="C236" s="53">
        <v>313</v>
      </c>
      <c r="D236" s="54" t="s">
        <v>855</v>
      </c>
      <c r="E236" s="53" t="s">
        <v>730</v>
      </c>
      <c r="F236" s="53" t="s">
        <v>733</v>
      </c>
      <c r="G236" s="53">
        <v>601203</v>
      </c>
      <c r="H236" s="53" t="s">
        <v>856</v>
      </c>
      <c r="I236" s="54" t="s">
        <v>857</v>
      </c>
      <c r="J236" s="55">
        <v>6983</v>
      </c>
      <c r="K236" s="53">
        <v>3</v>
      </c>
      <c r="L236" s="56">
        <v>1745.75</v>
      </c>
      <c r="M236" s="57" t="s">
        <v>650</v>
      </c>
      <c r="N236" s="53" t="s">
        <v>652</v>
      </c>
      <c r="O236" s="53" t="s">
        <v>653</v>
      </c>
      <c r="P236" s="108">
        <v>11158.49622159874</v>
      </c>
      <c r="Q236" s="56">
        <v>0</v>
      </c>
      <c r="R236" s="56">
        <v>2308.8580145118735</v>
      </c>
      <c r="S236" s="56">
        <v>0</v>
      </c>
      <c r="T236" s="56">
        <v>0</v>
      </c>
      <c r="U236" s="56">
        <v>0</v>
      </c>
      <c r="V236" s="56">
        <v>0</v>
      </c>
      <c r="W236" s="56">
        <v>0</v>
      </c>
      <c r="X236" s="56">
        <f t="shared" si="18"/>
        <v>0</v>
      </c>
      <c r="Y236" s="56">
        <f t="shared" si="19"/>
        <v>13467.354236110614</v>
      </c>
      <c r="Z236" s="56">
        <v>8816.0375000000004</v>
      </c>
      <c r="AA236" s="56">
        <v>0</v>
      </c>
      <c r="AB236" s="56">
        <v>0</v>
      </c>
      <c r="AC236" s="56">
        <f t="shared" si="20"/>
        <v>8816.0375000000004</v>
      </c>
      <c r="AD236" s="58">
        <v>553.78744010056641</v>
      </c>
      <c r="AE236" s="58">
        <v>1208.7229070265907</v>
      </c>
      <c r="AF236" s="58">
        <f t="shared" si="21"/>
        <v>1762.5103471271573</v>
      </c>
      <c r="AG236" s="58">
        <f t="shared" si="22"/>
        <v>24045.902083237772</v>
      </c>
      <c r="AH236" s="58">
        <v>0</v>
      </c>
      <c r="AI236" s="58">
        <v>242.46679221426152</v>
      </c>
      <c r="AJ236" s="58">
        <f t="shared" si="23"/>
        <v>24288.368875452034</v>
      </c>
    </row>
    <row r="237" spans="1:36" ht="30" x14ac:dyDescent="0.25">
      <c r="A237" s="53">
        <v>236</v>
      </c>
      <c r="B237" s="53" t="s">
        <v>749</v>
      </c>
      <c r="C237" s="53">
        <v>313</v>
      </c>
      <c r="D237" s="54" t="s">
        <v>855</v>
      </c>
      <c r="E237" s="53" t="s">
        <v>730</v>
      </c>
      <c r="F237" s="53" t="s">
        <v>733</v>
      </c>
      <c r="G237" s="53">
        <v>902570</v>
      </c>
      <c r="H237" s="53" t="s">
        <v>731</v>
      </c>
      <c r="I237" s="54" t="s">
        <v>750</v>
      </c>
      <c r="J237" s="55">
        <v>6983</v>
      </c>
      <c r="K237" s="53">
        <v>9</v>
      </c>
      <c r="L237" s="56">
        <v>5237.25</v>
      </c>
      <c r="M237" s="57" t="s">
        <v>650</v>
      </c>
      <c r="N237" s="53" t="s">
        <v>652</v>
      </c>
      <c r="O237" s="53" t="s">
        <v>651</v>
      </c>
      <c r="P237" s="108">
        <v>33475.488664796219</v>
      </c>
      <c r="Q237" s="56">
        <v>0</v>
      </c>
      <c r="R237" s="56">
        <v>6926.5740435356192</v>
      </c>
      <c r="S237" s="56">
        <v>0</v>
      </c>
      <c r="T237" s="56">
        <v>0</v>
      </c>
      <c r="U237" s="56">
        <v>0</v>
      </c>
      <c r="V237" s="56">
        <v>0</v>
      </c>
      <c r="W237" s="56">
        <v>0</v>
      </c>
      <c r="X237" s="56">
        <f t="shared" si="18"/>
        <v>0</v>
      </c>
      <c r="Y237" s="56">
        <f t="shared" si="19"/>
        <v>40402.06270833184</v>
      </c>
      <c r="Z237" s="56">
        <v>0</v>
      </c>
      <c r="AA237" s="56">
        <v>0</v>
      </c>
      <c r="AB237" s="56">
        <v>0</v>
      </c>
      <c r="AC237" s="56">
        <f t="shared" si="20"/>
        <v>0</v>
      </c>
      <c r="AD237" s="58">
        <v>1661.3623203016991</v>
      </c>
      <c r="AE237" s="58">
        <v>-42063.425028633537</v>
      </c>
      <c r="AF237" s="58">
        <f t="shared" si="21"/>
        <v>-40402.06270833184</v>
      </c>
      <c r="AG237" s="58">
        <f t="shared" si="22"/>
        <v>0</v>
      </c>
      <c r="AH237" s="58">
        <v>0</v>
      </c>
      <c r="AI237" s="58">
        <v>0</v>
      </c>
      <c r="AJ237" s="58">
        <f t="shared" si="23"/>
        <v>0</v>
      </c>
    </row>
    <row r="238" spans="1:36" ht="30" x14ac:dyDescent="0.25">
      <c r="A238" s="53">
        <v>237</v>
      </c>
      <c r="B238" s="53" t="s">
        <v>39</v>
      </c>
      <c r="C238" s="53">
        <v>314</v>
      </c>
      <c r="D238" s="54" t="s">
        <v>80</v>
      </c>
      <c r="E238" s="53" t="s">
        <v>755</v>
      </c>
      <c r="F238" s="53">
        <v>1</v>
      </c>
      <c r="G238" s="53">
        <v>409050</v>
      </c>
      <c r="H238" s="53" t="s">
        <v>747</v>
      </c>
      <c r="I238" s="54" t="s">
        <v>748</v>
      </c>
      <c r="J238" s="55">
        <v>6635</v>
      </c>
      <c r="K238" s="53">
        <v>12</v>
      </c>
      <c r="L238" s="56">
        <v>6635</v>
      </c>
      <c r="M238" s="57" t="s">
        <v>650</v>
      </c>
      <c r="N238" s="53" t="s">
        <v>652</v>
      </c>
      <c r="O238" s="53" t="s">
        <v>660</v>
      </c>
      <c r="P238" s="108">
        <v>87944.193002679312</v>
      </c>
      <c r="Q238" s="56">
        <v>0</v>
      </c>
      <c r="R238" s="56">
        <v>24995.841901200463</v>
      </c>
      <c r="S238" s="56">
        <v>0</v>
      </c>
      <c r="T238" s="56">
        <v>0</v>
      </c>
      <c r="U238" s="56">
        <v>0</v>
      </c>
      <c r="V238" s="56">
        <v>0</v>
      </c>
      <c r="W238" s="56">
        <v>0</v>
      </c>
      <c r="X238" s="56">
        <f t="shared" si="18"/>
        <v>0</v>
      </c>
      <c r="Y238" s="56">
        <f t="shared" si="19"/>
        <v>112940.03490387977</v>
      </c>
      <c r="Z238" s="56">
        <v>0</v>
      </c>
      <c r="AA238" s="56">
        <v>33506.75</v>
      </c>
      <c r="AB238" s="56">
        <v>0</v>
      </c>
      <c r="AC238" s="56">
        <f t="shared" si="20"/>
        <v>33506.75</v>
      </c>
      <c r="AD238" s="58">
        <v>2104.7570757939329</v>
      </c>
      <c r="AE238" s="58">
        <v>4593.9432840449253</v>
      </c>
      <c r="AF238" s="58">
        <f t="shared" si="21"/>
        <v>6698.7003598388583</v>
      </c>
      <c r="AG238" s="58">
        <f t="shared" si="22"/>
        <v>153145.48526371864</v>
      </c>
      <c r="AH238" s="58">
        <v>0</v>
      </c>
      <c r="AI238" s="58">
        <v>921.53353363403994</v>
      </c>
      <c r="AJ238" s="58">
        <f t="shared" si="23"/>
        <v>154067.01879735268</v>
      </c>
    </row>
    <row r="239" spans="1:36" ht="30" x14ac:dyDescent="0.25">
      <c r="A239" s="53">
        <v>238</v>
      </c>
      <c r="B239" s="53" t="s">
        <v>41</v>
      </c>
      <c r="C239" s="53">
        <v>314</v>
      </c>
      <c r="D239" s="54" t="s">
        <v>80</v>
      </c>
      <c r="E239" s="53" t="s">
        <v>718</v>
      </c>
      <c r="F239" s="53">
        <v>1</v>
      </c>
      <c r="G239" s="53">
        <v>601422</v>
      </c>
      <c r="H239" s="53" t="s">
        <v>858</v>
      </c>
      <c r="I239" s="54" t="s">
        <v>859</v>
      </c>
      <c r="J239" s="55">
        <v>119446</v>
      </c>
      <c r="K239" s="53">
        <v>12</v>
      </c>
      <c r="L239" s="56">
        <v>119446</v>
      </c>
      <c r="M239" s="57" t="s">
        <v>650</v>
      </c>
      <c r="N239" s="53" t="s">
        <v>652</v>
      </c>
      <c r="O239" s="53" t="s">
        <v>660</v>
      </c>
      <c r="P239" s="108">
        <v>1101012.3553403006</v>
      </c>
      <c r="Q239" s="56">
        <v>0</v>
      </c>
      <c r="R239" s="56">
        <v>449985.43055475364</v>
      </c>
      <c r="S239" s="56">
        <v>0</v>
      </c>
      <c r="T239" s="56">
        <v>0</v>
      </c>
      <c r="U239" s="56">
        <v>0</v>
      </c>
      <c r="V239" s="56">
        <v>0</v>
      </c>
      <c r="W239" s="56">
        <v>0</v>
      </c>
      <c r="X239" s="56">
        <f t="shared" si="18"/>
        <v>0</v>
      </c>
      <c r="Y239" s="56">
        <f t="shared" si="19"/>
        <v>1550997.7858950542</v>
      </c>
      <c r="Z239" s="56">
        <v>0</v>
      </c>
      <c r="AA239" s="56">
        <v>603202.29999999993</v>
      </c>
      <c r="AB239" s="56">
        <v>0</v>
      </c>
      <c r="AC239" s="56">
        <f t="shared" si="20"/>
        <v>603202.29999999993</v>
      </c>
      <c r="AD239" s="58">
        <v>37890.702890019915</v>
      </c>
      <c r="AE239" s="58">
        <v>82702.057197593094</v>
      </c>
      <c r="AF239" s="58">
        <f t="shared" si="21"/>
        <v>120592.76008761302</v>
      </c>
      <c r="AG239" s="58">
        <f t="shared" si="22"/>
        <v>2274792.8459826671</v>
      </c>
      <c r="AH239" s="58">
        <v>0</v>
      </c>
      <c r="AI239" s="58">
        <v>16589.825841514925</v>
      </c>
      <c r="AJ239" s="58">
        <f t="shared" si="23"/>
        <v>2291382.6718241819</v>
      </c>
    </row>
    <row r="240" spans="1:36" ht="30" x14ac:dyDescent="0.25">
      <c r="A240" s="53">
        <v>239</v>
      </c>
      <c r="B240" s="53" t="s">
        <v>41</v>
      </c>
      <c r="C240" s="53">
        <v>314</v>
      </c>
      <c r="D240" s="54" t="s">
        <v>80</v>
      </c>
      <c r="E240" s="53" t="s">
        <v>720</v>
      </c>
      <c r="F240" s="53">
        <v>1</v>
      </c>
      <c r="G240" s="53">
        <v>601422</v>
      </c>
      <c r="H240" s="53" t="s">
        <v>858</v>
      </c>
      <c r="I240" s="54" t="s">
        <v>859</v>
      </c>
      <c r="J240" s="55">
        <v>33933</v>
      </c>
      <c r="K240" s="53">
        <v>12</v>
      </c>
      <c r="L240" s="56">
        <v>33933</v>
      </c>
      <c r="M240" s="57" t="s">
        <v>650</v>
      </c>
      <c r="N240" s="53" t="s">
        <v>652</v>
      </c>
      <c r="O240" s="53" t="s">
        <v>660</v>
      </c>
      <c r="P240" s="108">
        <v>324198.21265073179</v>
      </c>
      <c r="Q240" s="56">
        <v>0</v>
      </c>
      <c r="R240" s="56">
        <v>127834.80078876192</v>
      </c>
      <c r="S240" s="56">
        <v>0</v>
      </c>
      <c r="T240" s="56">
        <v>0</v>
      </c>
      <c r="U240" s="56">
        <v>0</v>
      </c>
      <c r="V240" s="56">
        <v>0</v>
      </c>
      <c r="W240" s="56">
        <v>0</v>
      </c>
      <c r="X240" s="56">
        <f t="shared" si="18"/>
        <v>0</v>
      </c>
      <c r="Y240" s="56">
        <f t="shared" si="19"/>
        <v>452033.01343949372</v>
      </c>
      <c r="Z240" s="56">
        <v>0</v>
      </c>
      <c r="AA240" s="56">
        <v>171361.65</v>
      </c>
      <c r="AB240" s="56">
        <v>0</v>
      </c>
      <c r="AC240" s="56">
        <f t="shared" si="20"/>
        <v>171361.65</v>
      </c>
      <c r="AD240" s="58">
        <v>10764.238410386664</v>
      </c>
      <c r="AE240" s="58">
        <v>23494.540686887191</v>
      </c>
      <c r="AF240" s="58">
        <f t="shared" si="21"/>
        <v>34258.779097273858</v>
      </c>
      <c r="AG240" s="58">
        <f t="shared" si="22"/>
        <v>657653.44253676757</v>
      </c>
      <c r="AH240" s="58">
        <v>0</v>
      </c>
      <c r="AI240" s="58">
        <v>4712.9461035122649</v>
      </c>
      <c r="AJ240" s="58">
        <f t="shared" si="23"/>
        <v>662366.38864027988</v>
      </c>
    </row>
    <row r="241" spans="1:36" ht="30" x14ac:dyDescent="0.25">
      <c r="A241" s="53">
        <v>240</v>
      </c>
      <c r="B241" s="53" t="s">
        <v>41</v>
      </c>
      <c r="C241" s="53">
        <v>314</v>
      </c>
      <c r="D241" s="54" t="s">
        <v>80</v>
      </c>
      <c r="E241" s="53" t="s">
        <v>718</v>
      </c>
      <c r="F241" s="53">
        <v>2</v>
      </c>
      <c r="G241" s="53">
        <v>601422</v>
      </c>
      <c r="H241" s="53" t="s">
        <v>858</v>
      </c>
      <c r="I241" s="54" t="s">
        <v>859</v>
      </c>
      <c r="J241" s="55">
        <v>53410</v>
      </c>
      <c r="K241" s="53">
        <v>12</v>
      </c>
      <c r="L241" s="56">
        <v>53410</v>
      </c>
      <c r="M241" s="57" t="s">
        <v>650</v>
      </c>
      <c r="N241" s="53" t="s">
        <v>652</v>
      </c>
      <c r="O241" s="53" t="s">
        <v>660</v>
      </c>
      <c r="P241" s="108">
        <v>492315.10388565093</v>
      </c>
      <c r="Q241" s="56">
        <v>0</v>
      </c>
      <c r="R241" s="56">
        <v>201209.93458072597</v>
      </c>
      <c r="S241" s="56">
        <v>0</v>
      </c>
      <c r="T241" s="56">
        <v>0</v>
      </c>
      <c r="U241" s="56">
        <v>0</v>
      </c>
      <c r="V241" s="56">
        <v>0</v>
      </c>
      <c r="W241" s="56">
        <v>0</v>
      </c>
      <c r="X241" s="56">
        <f t="shared" si="18"/>
        <v>0</v>
      </c>
      <c r="Y241" s="56">
        <f t="shared" si="19"/>
        <v>693525.03846637695</v>
      </c>
      <c r="Z241" s="56">
        <v>0</v>
      </c>
      <c r="AA241" s="56">
        <v>269720.5</v>
      </c>
      <c r="AB241" s="56">
        <v>0</v>
      </c>
      <c r="AC241" s="56">
        <f t="shared" si="20"/>
        <v>269720.5</v>
      </c>
      <c r="AD241" s="58">
        <v>16942.739324514536</v>
      </c>
      <c r="AE241" s="58">
        <v>36980.031771038361</v>
      </c>
      <c r="AF241" s="58">
        <f t="shared" si="21"/>
        <v>53922.771095552896</v>
      </c>
      <c r="AG241" s="58">
        <f t="shared" si="22"/>
        <v>1017168.3095619299</v>
      </c>
      <c r="AH241" s="58">
        <v>0</v>
      </c>
      <c r="AI241" s="58">
        <v>7418.1018886803422</v>
      </c>
      <c r="AJ241" s="58">
        <f t="shared" si="23"/>
        <v>1024586.4114506103</v>
      </c>
    </row>
    <row r="242" spans="1:36" ht="30" x14ac:dyDescent="0.25">
      <c r="A242" s="53">
        <v>241</v>
      </c>
      <c r="B242" s="53" t="s">
        <v>41</v>
      </c>
      <c r="C242" s="53">
        <v>314</v>
      </c>
      <c r="D242" s="54" t="s">
        <v>80</v>
      </c>
      <c r="E242" s="53" t="s">
        <v>718</v>
      </c>
      <c r="F242" s="53" t="s">
        <v>860</v>
      </c>
      <c r="G242" s="53">
        <v>601422</v>
      </c>
      <c r="H242" s="53" t="s">
        <v>858</v>
      </c>
      <c r="I242" s="54" t="s">
        <v>859</v>
      </c>
      <c r="J242" s="55">
        <v>11739</v>
      </c>
      <c r="K242" s="53">
        <v>12</v>
      </c>
      <c r="L242" s="56">
        <v>11739</v>
      </c>
      <c r="M242" s="57" t="s">
        <v>650</v>
      </c>
      <c r="N242" s="53" t="s">
        <v>652</v>
      </c>
      <c r="O242" s="53" t="s">
        <v>660</v>
      </c>
      <c r="P242" s="108">
        <v>108206.08508731803</v>
      </c>
      <c r="Q242" s="56">
        <v>0</v>
      </c>
      <c r="R242" s="56">
        <v>44223.992174557985</v>
      </c>
      <c r="S242" s="56">
        <v>0</v>
      </c>
      <c r="T242" s="56">
        <v>0</v>
      </c>
      <c r="U242" s="56">
        <v>0</v>
      </c>
      <c r="V242" s="56">
        <v>0</v>
      </c>
      <c r="W242" s="56">
        <v>0</v>
      </c>
      <c r="X242" s="56">
        <f t="shared" si="18"/>
        <v>0</v>
      </c>
      <c r="Y242" s="56">
        <f t="shared" si="19"/>
        <v>152430.07726187602</v>
      </c>
      <c r="Z242" s="56">
        <v>0</v>
      </c>
      <c r="AA242" s="56">
        <v>59281.95</v>
      </c>
      <c r="AB242" s="56">
        <v>0</v>
      </c>
      <c r="AC242" s="56">
        <f t="shared" si="20"/>
        <v>59281.95</v>
      </c>
      <c r="AD242" s="58">
        <v>3723.8497833828146</v>
      </c>
      <c r="AE242" s="58">
        <v>8127.8523302793355</v>
      </c>
      <c r="AF242" s="58">
        <f t="shared" si="21"/>
        <v>11851.70211366215</v>
      </c>
      <c r="AG242" s="58">
        <f t="shared" si="22"/>
        <v>223563.72937553818</v>
      </c>
      <c r="AH242" s="58">
        <v>0</v>
      </c>
      <c r="AI242" s="58">
        <v>1630.4268502381303</v>
      </c>
      <c r="AJ242" s="58">
        <f t="shared" si="23"/>
        <v>225194.1562257763</v>
      </c>
    </row>
    <row r="243" spans="1:36" x14ac:dyDescent="0.25">
      <c r="A243" s="53">
        <v>242</v>
      </c>
      <c r="B243" s="53" t="s">
        <v>34</v>
      </c>
      <c r="C243" s="53">
        <v>316</v>
      </c>
      <c r="D243" s="54" t="s">
        <v>861</v>
      </c>
      <c r="E243" s="53" t="s">
        <v>720</v>
      </c>
      <c r="F243" s="53">
        <v>1</v>
      </c>
      <c r="G243" s="53">
        <v>904100</v>
      </c>
      <c r="H243" s="53" t="s">
        <v>713</v>
      </c>
      <c r="I243" s="54" t="s">
        <v>862</v>
      </c>
      <c r="J243" s="55">
        <v>283</v>
      </c>
      <c r="K243" s="53">
        <v>12</v>
      </c>
      <c r="L243" s="56">
        <v>283</v>
      </c>
      <c r="M243" s="57" t="s">
        <v>650</v>
      </c>
      <c r="N243" s="53" t="s">
        <v>651</v>
      </c>
      <c r="O243" s="53" t="s">
        <v>651</v>
      </c>
      <c r="P243" s="108">
        <v>0</v>
      </c>
      <c r="Q243" s="56">
        <v>0</v>
      </c>
      <c r="R243" s="56">
        <v>987.55208333333326</v>
      </c>
      <c r="S243" s="56">
        <v>0</v>
      </c>
      <c r="T243" s="56">
        <v>0</v>
      </c>
      <c r="U243" s="56">
        <v>0</v>
      </c>
      <c r="V243" s="56">
        <v>0</v>
      </c>
      <c r="W243" s="56">
        <v>0</v>
      </c>
      <c r="X243" s="56">
        <f t="shared" si="18"/>
        <v>0</v>
      </c>
      <c r="Y243" s="56">
        <f t="shared" si="19"/>
        <v>987.55208333333326</v>
      </c>
      <c r="Z243" s="56">
        <v>0</v>
      </c>
      <c r="AA243" s="56">
        <v>0</v>
      </c>
      <c r="AB243" s="56">
        <v>0</v>
      </c>
      <c r="AC243" s="56">
        <f t="shared" si="20"/>
        <v>0</v>
      </c>
      <c r="AD243" s="58">
        <v>89.773361333787946</v>
      </c>
      <c r="AE243" s="58">
        <v>195.9436246246743</v>
      </c>
      <c r="AF243" s="58">
        <f t="shared" si="21"/>
        <v>285.71698595846226</v>
      </c>
      <c r="AG243" s="58">
        <f t="shared" si="22"/>
        <v>1273.2690692917954</v>
      </c>
      <c r="AH243" s="58">
        <v>0</v>
      </c>
      <c r="AI243" s="58">
        <v>39.305801057789495</v>
      </c>
      <c r="AJ243" s="58">
        <f t="shared" si="23"/>
        <v>1312.5748703495849</v>
      </c>
    </row>
    <row r="244" spans="1:36" x14ac:dyDescent="0.25">
      <c r="A244" s="53">
        <v>243</v>
      </c>
      <c r="B244" s="53" t="s">
        <v>34</v>
      </c>
      <c r="C244" s="53">
        <v>316</v>
      </c>
      <c r="D244" s="54" t="s">
        <v>861</v>
      </c>
      <c r="E244" s="53" t="s">
        <v>712</v>
      </c>
      <c r="F244" s="53">
        <v>1</v>
      </c>
      <c r="G244" s="53">
        <v>904100</v>
      </c>
      <c r="H244" s="53" t="s">
        <v>713</v>
      </c>
      <c r="I244" s="54" t="s">
        <v>862</v>
      </c>
      <c r="J244" s="55">
        <v>699</v>
      </c>
      <c r="K244" s="53">
        <v>12</v>
      </c>
      <c r="L244" s="56">
        <v>699</v>
      </c>
      <c r="M244" s="57" t="s">
        <v>650</v>
      </c>
      <c r="N244" s="53" t="s">
        <v>651</v>
      </c>
      <c r="O244" s="53" t="s">
        <v>651</v>
      </c>
      <c r="P244" s="108">
        <v>0</v>
      </c>
      <c r="Q244" s="56">
        <v>0</v>
      </c>
      <c r="R244" s="56">
        <v>2439.21875</v>
      </c>
      <c r="S244" s="56">
        <v>0</v>
      </c>
      <c r="T244" s="56">
        <v>0</v>
      </c>
      <c r="U244" s="56">
        <v>0</v>
      </c>
      <c r="V244" s="56">
        <v>0</v>
      </c>
      <c r="W244" s="56">
        <v>0</v>
      </c>
      <c r="X244" s="56">
        <f t="shared" si="18"/>
        <v>0</v>
      </c>
      <c r="Y244" s="56">
        <f t="shared" si="19"/>
        <v>2439.21875</v>
      </c>
      <c r="Z244" s="56">
        <v>0</v>
      </c>
      <c r="AA244" s="56">
        <v>0</v>
      </c>
      <c r="AB244" s="56">
        <v>0</v>
      </c>
      <c r="AC244" s="56">
        <f t="shared" si="20"/>
        <v>0</v>
      </c>
      <c r="AD244" s="58">
        <v>221.73703029087554</v>
      </c>
      <c r="AE244" s="58">
        <v>483.9738290199553</v>
      </c>
      <c r="AF244" s="58">
        <f t="shared" si="21"/>
        <v>705.71085931083087</v>
      </c>
      <c r="AG244" s="58">
        <f t="shared" si="22"/>
        <v>3144.929609310831</v>
      </c>
      <c r="AH244" s="58">
        <v>0</v>
      </c>
      <c r="AI244" s="58">
        <v>97.083939715176172</v>
      </c>
      <c r="AJ244" s="58">
        <f t="shared" si="23"/>
        <v>3242.0135490260072</v>
      </c>
    </row>
    <row r="245" spans="1:36" x14ac:dyDescent="0.25">
      <c r="A245" s="53">
        <v>244</v>
      </c>
      <c r="B245" s="53" t="s">
        <v>34</v>
      </c>
      <c r="C245" s="53">
        <v>316</v>
      </c>
      <c r="D245" s="54" t="s">
        <v>861</v>
      </c>
      <c r="E245" s="53" t="s">
        <v>730</v>
      </c>
      <c r="F245" s="53">
        <v>1</v>
      </c>
      <c r="G245" s="53">
        <v>904100</v>
      </c>
      <c r="H245" s="53" t="s">
        <v>713</v>
      </c>
      <c r="I245" s="54" t="s">
        <v>862</v>
      </c>
      <c r="J245" s="55">
        <v>170</v>
      </c>
      <c r="K245" s="53">
        <v>12</v>
      </c>
      <c r="L245" s="56">
        <v>170</v>
      </c>
      <c r="M245" s="57" t="s">
        <v>650</v>
      </c>
      <c r="N245" s="53" t="s">
        <v>651</v>
      </c>
      <c r="O245" s="53" t="s">
        <v>651</v>
      </c>
      <c r="P245" s="108">
        <v>0</v>
      </c>
      <c r="Q245" s="56">
        <v>0</v>
      </c>
      <c r="R245" s="56">
        <v>593.22916666666663</v>
      </c>
      <c r="S245" s="56">
        <v>0</v>
      </c>
      <c r="T245" s="56">
        <v>0</v>
      </c>
      <c r="U245" s="56">
        <v>0</v>
      </c>
      <c r="V245" s="56">
        <v>0</v>
      </c>
      <c r="W245" s="56">
        <v>0</v>
      </c>
      <c r="X245" s="56">
        <f t="shared" si="18"/>
        <v>0</v>
      </c>
      <c r="Y245" s="56">
        <f t="shared" si="19"/>
        <v>593.22916666666663</v>
      </c>
      <c r="Z245" s="56">
        <v>0</v>
      </c>
      <c r="AA245" s="56">
        <v>0</v>
      </c>
      <c r="AB245" s="56">
        <v>0</v>
      </c>
      <c r="AC245" s="56">
        <f t="shared" si="20"/>
        <v>0</v>
      </c>
      <c r="AD245" s="58">
        <v>53.927460871886744</v>
      </c>
      <c r="AE245" s="58">
        <v>117.70465083460999</v>
      </c>
      <c r="AF245" s="58">
        <f t="shared" si="21"/>
        <v>171.63211170649674</v>
      </c>
      <c r="AG245" s="58">
        <f t="shared" si="22"/>
        <v>764.86127837316337</v>
      </c>
      <c r="AH245" s="58">
        <v>0</v>
      </c>
      <c r="AI245" s="58">
        <v>23.611258585951287</v>
      </c>
      <c r="AJ245" s="58">
        <f t="shared" si="23"/>
        <v>788.47253695911468</v>
      </c>
    </row>
    <row r="246" spans="1:36" x14ac:dyDescent="0.25">
      <c r="A246" s="53">
        <v>245</v>
      </c>
      <c r="B246" s="53" t="s">
        <v>34</v>
      </c>
      <c r="C246" s="53">
        <v>317</v>
      </c>
      <c r="D246" s="54" t="s">
        <v>81</v>
      </c>
      <c r="E246" s="53" t="s">
        <v>720</v>
      </c>
      <c r="F246" s="53">
        <v>1</v>
      </c>
      <c r="G246" s="53">
        <v>709000</v>
      </c>
      <c r="H246" s="53" t="s">
        <v>734</v>
      </c>
      <c r="I246" s="54" t="s">
        <v>735</v>
      </c>
      <c r="J246" s="55">
        <v>144</v>
      </c>
      <c r="K246" s="53">
        <v>12</v>
      </c>
      <c r="L246" s="56">
        <v>144</v>
      </c>
      <c r="M246" s="57" t="s">
        <v>650</v>
      </c>
      <c r="N246" s="53" t="s">
        <v>652</v>
      </c>
      <c r="O246" s="53" t="s">
        <v>40</v>
      </c>
      <c r="P246" s="108">
        <v>1400.7252386443347</v>
      </c>
      <c r="Q246" s="56">
        <v>0</v>
      </c>
      <c r="R246" s="56">
        <v>376.52356548769222</v>
      </c>
      <c r="S246" s="56">
        <v>0</v>
      </c>
      <c r="T246" s="56">
        <v>0</v>
      </c>
      <c r="U246" s="56">
        <v>0</v>
      </c>
      <c r="V246" s="56">
        <v>0</v>
      </c>
      <c r="W246" s="56">
        <v>0</v>
      </c>
      <c r="X246" s="56">
        <f t="shared" si="18"/>
        <v>0</v>
      </c>
      <c r="Y246" s="56">
        <f t="shared" si="19"/>
        <v>1777.2488041320269</v>
      </c>
      <c r="Z246" s="56">
        <v>0</v>
      </c>
      <c r="AA246" s="56">
        <v>0</v>
      </c>
      <c r="AB246" s="56">
        <v>727.19999999999993</v>
      </c>
      <c r="AC246" s="56">
        <f t="shared" si="20"/>
        <v>727.19999999999993</v>
      </c>
      <c r="AD246" s="58">
        <v>45.679731562068774</v>
      </c>
      <c r="AE246" s="58">
        <v>99.702763059904953</v>
      </c>
      <c r="AF246" s="58">
        <f t="shared" si="21"/>
        <v>145.38249462197373</v>
      </c>
      <c r="AG246" s="58">
        <f t="shared" si="22"/>
        <v>2649.8312987540007</v>
      </c>
      <c r="AH246" s="58">
        <v>0</v>
      </c>
      <c r="AI246" s="58">
        <v>20.000124919864621</v>
      </c>
      <c r="AJ246" s="58">
        <f t="shared" si="23"/>
        <v>2669.8314236738652</v>
      </c>
    </row>
    <row r="247" spans="1:36" ht="30" x14ac:dyDescent="0.25">
      <c r="A247" s="53">
        <v>246</v>
      </c>
      <c r="B247" s="53" t="s">
        <v>40</v>
      </c>
      <c r="C247" s="53">
        <v>317</v>
      </c>
      <c r="D247" s="54" t="s">
        <v>81</v>
      </c>
      <c r="E247" s="53" t="s">
        <v>720</v>
      </c>
      <c r="F247" s="53">
        <v>1</v>
      </c>
      <c r="G247" s="53">
        <v>803420</v>
      </c>
      <c r="H247" s="53" t="s">
        <v>814</v>
      </c>
      <c r="I247" s="54" t="s">
        <v>815</v>
      </c>
      <c r="J247" s="55">
        <v>13952</v>
      </c>
      <c r="K247" s="53">
        <v>12</v>
      </c>
      <c r="L247" s="56">
        <v>13952</v>
      </c>
      <c r="M247" s="57" t="s">
        <v>650</v>
      </c>
      <c r="N247" s="53" t="s">
        <v>652</v>
      </c>
      <c r="O247" s="53" t="s">
        <v>40</v>
      </c>
      <c r="P247" s="108">
        <v>133298.36627775349</v>
      </c>
      <c r="Q247" s="56">
        <v>0</v>
      </c>
      <c r="R247" s="56">
        <v>36480.949900585285</v>
      </c>
      <c r="S247" s="56">
        <v>0</v>
      </c>
      <c r="T247" s="56">
        <v>0</v>
      </c>
      <c r="U247" s="56">
        <v>1412.2648671446648</v>
      </c>
      <c r="V247" s="56">
        <v>0</v>
      </c>
      <c r="W247" s="56">
        <v>0</v>
      </c>
      <c r="X247" s="56">
        <f t="shared" si="18"/>
        <v>1412.2648671446648</v>
      </c>
      <c r="Y247" s="56">
        <f t="shared" si="19"/>
        <v>171191.58104548344</v>
      </c>
      <c r="Z247" s="56">
        <v>0</v>
      </c>
      <c r="AA247" s="56">
        <v>0</v>
      </c>
      <c r="AB247" s="56">
        <v>70457.599999999991</v>
      </c>
      <c r="AC247" s="56">
        <f t="shared" si="20"/>
        <v>70457.599999999991</v>
      </c>
      <c r="AD247" s="58">
        <v>4425.8584357915524</v>
      </c>
      <c r="AE247" s="58">
        <v>0</v>
      </c>
      <c r="AF247" s="58">
        <f t="shared" si="21"/>
        <v>4425.8584357915524</v>
      </c>
      <c r="AG247" s="58">
        <f t="shared" si="22"/>
        <v>246075.03948127499</v>
      </c>
      <c r="AH247" s="58">
        <v>0</v>
      </c>
      <c r="AI247" s="58">
        <v>0</v>
      </c>
      <c r="AJ247" s="58">
        <f t="shared" si="23"/>
        <v>246075.03948127499</v>
      </c>
    </row>
    <row r="248" spans="1:36" ht="30" x14ac:dyDescent="0.25">
      <c r="A248" s="53">
        <v>247</v>
      </c>
      <c r="B248" s="53" t="s">
        <v>40</v>
      </c>
      <c r="C248" s="53">
        <v>317</v>
      </c>
      <c r="D248" s="54" t="s">
        <v>81</v>
      </c>
      <c r="E248" s="53" t="s">
        <v>720</v>
      </c>
      <c r="F248" s="53">
        <v>2</v>
      </c>
      <c r="G248" s="53">
        <v>803420</v>
      </c>
      <c r="H248" s="53" t="s">
        <v>814</v>
      </c>
      <c r="I248" s="54" t="s">
        <v>815</v>
      </c>
      <c r="J248" s="55">
        <v>21248</v>
      </c>
      <c r="K248" s="53">
        <v>12</v>
      </c>
      <c r="L248" s="56">
        <v>21248</v>
      </c>
      <c r="M248" s="57" t="s">
        <v>650</v>
      </c>
      <c r="N248" s="53" t="s">
        <v>652</v>
      </c>
      <c r="O248" s="53" t="s">
        <v>40</v>
      </c>
      <c r="P248" s="108">
        <v>203004.8513954778</v>
      </c>
      <c r="Q248" s="56">
        <v>0</v>
      </c>
      <c r="R248" s="56">
        <v>55558.143885295023</v>
      </c>
      <c r="S248" s="56">
        <v>0</v>
      </c>
      <c r="T248" s="56">
        <v>0</v>
      </c>
      <c r="U248" s="56">
        <v>2150.7886967524255</v>
      </c>
      <c r="V248" s="56">
        <v>0</v>
      </c>
      <c r="W248" s="56">
        <v>0</v>
      </c>
      <c r="X248" s="56">
        <f t="shared" si="18"/>
        <v>2150.7886967524255</v>
      </c>
      <c r="Y248" s="56">
        <f t="shared" si="19"/>
        <v>260713.78397752525</v>
      </c>
      <c r="Z248" s="56">
        <v>0</v>
      </c>
      <c r="AA248" s="56">
        <v>0</v>
      </c>
      <c r="AB248" s="56">
        <v>107302.39999999999</v>
      </c>
      <c r="AC248" s="56">
        <f t="shared" si="20"/>
        <v>107302.39999999999</v>
      </c>
      <c r="AD248" s="58">
        <v>6740.2981682697036</v>
      </c>
      <c r="AE248" s="58">
        <v>0</v>
      </c>
      <c r="AF248" s="58">
        <f t="shared" si="21"/>
        <v>6740.2981682697036</v>
      </c>
      <c r="AG248" s="58">
        <f t="shared" si="22"/>
        <v>374756.4821457949</v>
      </c>
      <c r="AH248" s="58">
        <v>0</v>
      </c>
      <c r="AI248" s="58">
        <v>0</v>
      </c>
      <c r="AJ248" s="58">
        <f t="shared" si="23"/>
        <v>374756.4821457949</v>
      </c>
    </row>
    <row r="249" spans="1:36" ht="30" x14ac:dyDescent="0.25">
      <c r="A249" s="53">
        <v>248</v>
      </c>
      <c r="B249" s="53" t="s">
        <v>40</v>
      </c>
      <c r="C249" s="53">
        <v>317</v>
      </c>
      <c r="D249" s="54" t="s">
        <v>81</v>
      </c>
      <c r="E249" s="53" t="s">
        <v>730</v>
      </c>
      <c r="F249" s="53">
        <v>2</v>
      </c>
      <c r="G249" s="53">
        <v>803420</v>
      </c>
      <c r="H249" s="53" t="s">
        <v>814</v>
      </c>
      <c r="I249" s="54" t="s">
        <v>815</v>
      </c>
      <c r="J249" s="55">
        <v>365</v>
      </c>
      <c r="K249" s="53">
        <v>12</v>
      </c>
      <c r="L249" s="56">
        <v>365</v>
      </c>
      <c r="M249" s="57" t="s">
        <v>650</v>
      </c>
      <c r="N249" s="53" t="s">
        <v>652</v>
      </c>
      <c r="O249" s="53" t="s">
        <v>40</v>
      </c>
      <c r="P249" s="108">
        <v>2333.0093775646797</v>
      </c>
      <c r="Q249" s="56">
        <v>0</v>
      </c>
      <c r="R249" s="56">
        <v>954.38264863199754</v>
      </c>
      <c r="S249" s="56">
        <v>0</v>
      </c>
      <c r="T249" s="56">
        <v>0</v>
      </c>
      <c r="U249" s="56">
        <v>36.946436102910162</v>
      </c>
      <c r="V249" s="56">
        <v>0</v>
      </c>
      <c r="W249" s="56">
        <v>0</v>
      </c>
      <c r="X249" s="56">
        <f t="shared" si="18"/>
        <v>36.946436102910162</v>
      </c>
      <c r="Y249" s="56">
        <f t="shared" si="19"/>
        <v>3324.3384622995873</v>
      </c>
      <c r="Z249" s="56">
        <v>0</v>
      </c>
      <c r="AA249" s="56">
        <v>0</v>
      </c>
      <c r="AB249" s="56">
        <v>1843.25</v>
      </c>
      <c r="AC249" s="56">
        <f t="shared" si="20"/>
        <v>1843.25</v>
      </c>
      <c r="AD249" s="58">
        <v>115.78543069552154</v>
      </c>
      <c r="AE249" s="58">
        <v>0</v>
      </c>
      <c r="AF249" s="58">
        <f t="shared" si="21"/>
        <v>115.78543069552154</v>
      </c>
      <c r="AG249" s="58">
        <f t="shared" si="22"/>
        <v>5283.3738929951087</v>
      </c>
      <c r="AH249" s="58">
        <v>0</v>
      </c>
      <c r="AI249" s="58">
        <v>0</v>
      </c>
      <c r="AJ249" s="58">
        <f t="shared" si="23"/>
        <v>5283.3738929951087</v>
      </c>
    </row>
    <row r="250" spans="1:36" ht="30" x14ac:dyDescent="0.25">
      <c r="A250" s="53">
        <v>249</v>
      </c>
      <c r="B250" s="53" t="s">
        <v>41</v>
      </c>
      <c r="C250" s="53">
        <v>318</v>
      </c>
      <c r="D250" s="54" t="s">
        <v>863</v>
      </c>
      <c r="E250" s="53" t="s">
        <v>712</v>
      </c>
      <c r="F250" s="53">
        <v>1</v>
      </c>
      <c r="G250" s="53">
        <v>601600</v>
      </c>
      <c r="H250" s="53" t="s">
        <v>716</v>
      </c>
      <c r="I250" s="54" t="s">
        <v>717</v>
      </c>
      <c r="J250" s="55">
        <v>9651</v>
      </c>
      <c r="K250" s="53">
        <v>12</v>
      </c>
      <c r="L250" s="56">
        <v>9651</v>
      </c>
      <c r="M250" s="57" t="s">
        <v>650</v>
      </c>
      <c r="N250" s="53" t="s">
        <v>651</v>
      </c>
      <c r="O250" s="53" t="s">
        <v>651</v>
      </c>
      <c r="P250" s="108">
        <v>0</v>
      </c>
      <c r="Q250" s="56">
        <v>0</v>
      </c>
      <c r="R250" s="56">
        <v>1830</v>
      </c>
      <c r="S250" s="56">
        <v>0</v>
      </c>
      <c r="T250" s="56">
        <v>0</v>
      </c>
      <c r="U250" s="56">
        <v>0</v>
      </c>
      <c r="V250" s="56">
        <v>0</v>
      </c>
      <c r="W250" s="56">
        <v>0</v>
      </c>
      <c r="X250" s="56">
        <f t="shared" si="18"/>
        <v>0</v>
      </c>
      <c r="Y250" s="56">
        <f t="shared" si="19"/>
        <v>1830</v>
      </c>
      <c r="Z250" s="56">
        <v>0</v>
      </c>
      <c r="AA250" s="56">
        <v>0</v>
      </c>
      <c r="AB250" s="56">
        <v>0</v>
      </c>
      <c r="AC250" s="56">
        <f t="shared" si="20"/>
        <v>0</v>
      </c>
      <c r="AD250" s="58">
        <v>3061.4936757328178</v>
      </c>
      <c r="AE250" s="58">
        <v>6682.1622659107124</v>
      </c>
      <c r="AF250" s="58">
        <f t="shared" si="21"/>
        <v>9743.6559416435302</v>
      </c>
      <c r="AG250" s="58">
        <f t="shared" si="22"/>
        <v>11573.65594164353</v>
      </c>
      <c r="AH250" s="58">
        <v>0</v>
      </c>
      <c r="AI250" s="58">
        <v>1340.4250389000933</v>
      </c>
      <c r="AJ250" s="58">
        <f t="shared" si="23"/>
        <v>12914.080980543624</v>
      </c>
    </row>
    <row r="251" spans="1:36" ht="30" x14ac:dyDescent="0.25">
      <c r="A251" s="53">
        <v>250</v>
      </c>
      <c r="B251" s="53" t="s">
        <v>41</v>
      </c>
      <c r="C251" s="53">
        <v>319</v>
      </c>
      <c r="D251" s="54" t="s">
        <v>864</v>
      </c>
      <c r="E251" s="53" t="s">
        <v>720</v>
      </c>
      <c r="F251" s="53">
        <v>1</v>
      </c>
      <c r="G251" s="53">
        <v>601625</v>
      </c>
      <c r="H251" s="53" t="s">
        <v>865</v>
      </c>
      <c r="I251" s="54" t="s">
        <v>866</v>
      </c>
      <c r="J251" s="55">
        <v>551</v>
      </c>
      <c r="K251" s="53">
        <v>12</v>
      </c>
      <c r="L251" s="56">
        <v>551</v>
      </c>
      <c r="M251" s="57" t="s">
        <v>650</v>
      </c>
      <c r="N251" s="53" t="s">
        <v>651</v>
      </c>
      <c r="O251" s="53" t="s">
        <v>651</v>
      </c>
      <c r="P251" s="108">
        <v>0</v>
      </c>
      <c r="Q251" s="56">
        <v>0</v>
      </c>
      <c r="R251" s="56">
        <v>2497.0617529880478</v>
      </c>
      <c r="S251" s="56">
        <v>0</v>
      </c>
      <c r="T251" s="56">
        <v>0</v>
      </c>
      <c r="U251" s="56">
        <v>0</v>
      </c>
      <c r="V251" s="56">
        <v>0</v>
      </c>
      <c r="W251" s="56">
        <v>0</v>
      </c>
      <c r="X251" s="56">
        <f t="shared" si="18"/>
        <v>0</v>
      </c>
      <c r="Y251" s="56">
        <f t="shared" si="19"/>
        <v>2497.0617529880478</v>
      </c>
      <c r="Z251" s="56">
        <v>0</v>
      </c>
      <c r="AA251" s="56">
        <v>0</v>
      </c>
      <c r="AB251" s="56">
        <v>0</v>
      </c>
      <c r="AC251" s="56">
        <f t="shared" si="20"/>
        <v>0</v>
      </c>
      <c r="AD251" s="58">
        <v>174.78841729652706</v>
      </c>
      <c r="AE251" s="58">
        <v>381.50154476394187</v>
      </c>
      <c r="AF251" s="58">
        <f t="shared" si="21"/>
        <v>556.28996206046895</v>
      </c>
      <c r="AG251" s="58">
        <f t="shared" si="22"/>
        <v>3053.3517150485168</v>
      </c>
      <c r="AH251" s="58">
        <v>0</v>
      </c>
      <c r="AI251" s="58">
        <v>76.528255769759753</v>
      </c>
      <c r="AJ251" s="58">
        <f t="shared" si="23"/>
        <v>3129.8799708182764</v>
      </c>
    </row>
    <row r="252" spans="1:36" ht="30" x14ac:dyDescent="0.25">
      <c r="A252" s="53">
        <v>251</v>
      </c>
      <c r="B252" s="53" t="s">
        <v>41</v>
      </c>
      <c r="C252" s="53">
        <v>319</v>
      </c>
      <c r="D252" s="54" t="s">
        <v>864</v>
      </c>
      <c r="E252" s="53" t="s">
        <v>730</v>
      </c>
      <c r="F252" s="53">
        <v>1</v>
      </c>
      <c r="G252" s="53">
        <v>601625</v>
      </c>
      <c r="H252" s="53" t="s">
        <v>865</v>
      </c>
      <c r="I252" s="54" t="s">
        <v>866</v>
      </c>
      <c r="J252" s="55">
        <v>453</v>
      </c>
      <c r="K252" s="53">
        <v>12</v>
      </c>
      <c r="L252" s="56">
        <v>453</v>
      </c>
      <c r="M252" s="57" t="s">
        <v>650</v>
      </c>
      <c r="N252" s="53" t="s">
        <v>651</v>
      </c>
      <c r="O252" s="53" t="s">
        <v>651</v>
      </c>
      <c r="P252" s="108">
        <v>0</v>
      </c>
      <c r="Q252" s="56">
        <v>0</v>
      </c>
      <c r="R252" s="56">
        <v>2052.9382470119522</v>
      </c>
      <c r="S252" s="56">
        <v>0</v>
      </c>
      <c r="T252" s="56">
        <v>0</v>
      </c>
      <c r="U252" s="56">
        <v>0</v>
      </c>
      <c r="V252" s="56">
        <v>0</v>
      </c>
      <c r="W252" s="56">
        <v>0</v>
      </c>
      <c r="X252" s="56">
        <f t="shared" si="18"/>
        <v>0</v>
      </c>
      <c r="Y252" s="56">
        <f t="shared" si="19"/>
        <v>2052.9382470119522</v>
      </c>
      <c r="Z252" s="56">
        <v>0</v>
      </c>
      <c r="AA252" s="56">
        <v>0</v>
      </c>
      <c r="AB252" s="56">
        <v>0</v>
      </c>
      <c r="AC252" s="56">
        <f t="shared" si="20"/>
        <v>0</v>
      </c>
      <c r="AD252" s="58">
        <v>143.70082220567468</v>
      </c>
      <c r="AE252" s="58">
        <v>313.64827545928432</v>
      </c>
      <c r="AF252" s="58">
        <f t="shared" si="21"/>
        <v>457.349097664959</v>
      </c>
      <c r="AG252" s="58">
        <f t="shared" si="22"/>
        <v>2510.2873446769113</v>
      </c>
      <c r="AH252" s="58">
        <v>0</v>
      </c>
      <c r="AI252" s="58">
        <v>62.917059643740778</v>
      </c>
      <c r="AJ252" s="58">
        <f t="shared" si="23"/>
        <v>2573.204404320652</v>
      </c>
    </row>
    <row r="253" spans="1:36" ht="30" x14ac:dyDescent="0.25">
      <c r="A253" s="53">
        <v>252</v>
      </c>
      <c r="B253" s="53" t="s">
        <v>41</v>
      </c>
      <c r="C253" s="53">
        <v>320</v>
      </c>
      <c r="D253" s="54" t="s">
        <v>867</v>
      </c>
      <c r="E253" s="53" t="s">
        <v>712</v>
      </c>
      <c r="F253" s="53">
        <v>1</v>
      </c>
      <c r="G253" s="53">
        <v>601350</v>
      </c>
      <c r="H253" s="53" t="s">
        <v>868</v>
      </c>
      <c r="I253" s="54" t="s">
        <v>869</v>
      </c>
      <c r="J253" s="55">
        <v>5925</v>
      </c>
      <c r="K253" s="53">
        <v>12</v>
      </c>
      <c r="L253" s="56">
        <v>5925</v>
      </c>
      <c r="M253" s="57" t="s">
        <v>650</v>
      </c>
      <c r="N253" s="53" t="s">
        <v>652</v>
      </c>
      <c r="O253" s="53" t="s">
        <v>660</v>
      </c>
      <c r="P253" s="108">
        <v>37871.453594714323</v>
      </c>
      <c r="Q253" s="56">
        <v>0</v>
      </c>
      <c r="R253" s="56">
        <v>70450</v>
      </c>
      <c r="S253" s="56">
        <v>0</v>
      </c>
      <c r="T253" s="56">
        <v>0</v>
      </c>
      <c r="U253" s="56">
        <v>0</v>
      </c>
      <c r="V253" s="56">
        <v>0</v>
      </c>
      <c r="W253" s="56">
        <v>0</v>
      </c>
      <c r="X253" s="56">
        <f t="shared" si="18"/>
        <v>0</v>
      </c>
      <c r="Y253" s="56">
        <f t="shared" si="19"/>
        <v>108321.45359471432</v>
      </c>
      <c r="Z253" s="56">
        <v>0</v>
      </c>
      <c r="AA253" s="56">
        <v>29921.25</v>
      </c>
      <c r="AB253" s="56">
        <v>0</v>
      </c>
      <c r="AC253" s="56">
        <f t="shared" si="20"/>
        <v>29921.25</v>
      </c>
      <c r="AD253" s="58">
        <v>1879.5306215642879</v>
      </c>
      <c r="AE253" s="58">
        <v>4102.353271735672</v>
      </c>
      <c r="AF253" s="58">
        <f t="shared" si="21"/>
        <v>5981.8838932999597</v>
      </c>
      <c r="AG253" s="58">
        <f t="shared" si="22"/>
        <v>144224.58748801428</v>
      </c>
      <c r="AH253" s="58">
        <v>0</v>
      </c>
      <c r="AI253" s="58">
        <v>822.92180659859628</v>
      </c>
      <c r="AJ253" s="58">
        <f t="shared" si="23"/>
        <v>145047.50929461289</v>
      </c>
    </row>
    <row r="254" spans="1:36" ht="30" x14ac:dyDescent="0.25">
      <c r="A254" s="53">
        <v>253</v>
      </c>
      <c r="B254" s="53" t="s">
        <v>41</v>
      </c>
      <c r="C254" s="53">
        <v>321</v>
      </c>
      <c r="D254" s="54" t="s">
        <v>870</v>
      </c>
      <c r="E254" s="53" t="s">
        <v>720</v>
      </c>
      <c r="F254" s="53">
        <v>1</v>
      </c>
      <c r="G254" s="53">
        <v>601350</v>
      </c>
      <c r="H254" s="53" t="s">
        <v>868</v>
      </c>
      <c r="I254" s="54" t="s">
        <v>869</v>
      </c>
      <c r="J254" s="55">
        <v>190</v>
      </c>
      <c r="K254" s="53">
        <v>12</v>
      </c>
      <c r="L254" s="56">
        <v>190</v>
      </c>
      <c r="M254" s="57" t="s">
        <v>650</v>
      </c>
      <c r="N254" s="53" t="s">
        <v>652</v>
      </c>
      <c r="O254" s="53" t="s">
        <v>651</v>
      </c>
      <c r="P254" s="108">
        <v>1815.2730499407371</v>
      </c>
      <c r="Q254" s="56">
        <v>0</v>
      </c>
      <c r="R254" s="56">
        <v>69.948459030188275</v>
      </c>
      <c r="S254" s="56">
        <v>0</v>
      </c>
      <c r="T254" s="56">
        <v>0</v>
      </c>
      <c r="U254" s="56">
        <v>0</v>
      </c>
      <c r="V254" s="56">
        <v>0</v>
      </c>
      <c r="W254" s="56">
        <v>0</v>
      </c>
      <c r="X254" s="56">
        <f t="shared" si="18"/>
        <v>0</v>
      </c>
      <c r="Y254" s="56">
        <f t="shared" si="19"/>
        <v>1885.2215089709255</v>
      </c>
      <c r="Z254" s="56">
        <v>0</v>
      </c>
      <c r="AA254" s="56">
        <v>0</v>
      </c>
      <c r="AB254" s="56">
        <v>0</v>
      </c>
      <c r="AC254" s="56">
        <f t="shared" si="20"/>
        <v>0</v>
      </c>
      <c r="AD254" s="58">
        <v>60.271868033285195</v>
      </c>
      <c r="AE254" s="58">
        <v>131.55225681515239</v>
      </c>
      <c r="AF254" s="58">
        <f t="shared" si="21"/>
        <v>191.82412484843758</v>
      </c>
      <c r="AG254" s="58">
        <f t="shared" si="22"/>
        <v>2077.045633819363</v>
      </c>
      <c r="AH254" s="58">
        <v>0</v>
      </c>
      <c r="AI254" s="58">
        <v>26.389053713710261</v>
      </c>
      <c r="AJ254" s="58">
        <f t="shared" si="23"/>
        <v>2103.4346875330734</v>
      </c>
    </row>
    <row r="255" spans="1:36" ht="30" x14ac:dyDescent="0.25">
      <c r="A255" s="53">
        <v>254</v>
      </c>
      <c r="B255" s="53" t="s">
        <v>41</v>
      </c>
      <c r="C255" s="53">
        <v>321</v>
      </c>
      <c r="D255" s="54" t="s">
        <v>870</v>
      </c>
      <c r="E255" s="53" t="s">
        <v>730</v>
      </c>
      <c r="F255" s="53">
        <v>1</v>
      </c>
      <c r="G255" s="53">
        <v>601350</v>
      </c>
      <c r="H255" s="53" t="s">
        <v>868</v>
      </c>
      <c r="I255" s="54" t="s">
        <v>869</v>
      </c>
      <c r="J255" s="55">
        <v>5570</v>
      </c>
      <c r="K255" s="53">
        <v>12</v>
      </c>
      <c r="L255" s="56">
        <v>5570</v>
      </c>
      <c r="M255" s="57" t="s">
        <v>650</v>
      </c>
      <c r="N255" s="53" t="s">
        <v>652</v>
      </c>
      <c r="O255" s="53" t="s">
        <v>651</v>
      </c>
      <c r="P255" s="108">
        <v>35602.362282288399</v>
      </c>
      <c r="Q255" s="56">
        <v>0</v>
      </c>
      <c r="R255" s="56">
        <v>2050.5942989376249</v>
      </c>
      <c r="S255" s="56">
        <v>0</v>
      </c>
      <c r="T255" s="56">
        <v>0</v>
      </c>
      <c r="U255" s="56">
        <v>0</v>
      </c>
      <c r="V255" s="56">
        <v>0</v>
      </c>
      <c r="W255" s="56">
        <v>0</v>
      </c>
      <c r="X255" s="56">
        <f t="shared" si="18"/>
        <v>0</v>
      </c>
      <c r="Y255" s="56">
        <f t="shared" si="19"/>
        <v>37652.956581226026</v>
      </c>
      <c r="Z255" s="56">
        <v>0</v>
      </c>
      <c r="AA255" s="56">
        <v>0</v>
      </c>
      <c r="AB255" s="56">
        <v>0</v>
      </c>
      <c r="AC255" s="56">
        <f t="shared" si="20"/>
        <v>0</v>
      </c>
      <c r="AD255" s="58">
        <v>1766.917394449466</v>
      </c>
      <c r="AE255" s="58">
        <v>3856.5582655810454</v>
      </c>
      <c r="AF255" s="58">
        <f t="shared" si="21"/>
        <v>5623.4756600305118</v>
      </c>
      <c r="AG255" s="58">
        <f t="shared" si="22"/>
        <v>43276.432241256538</v>
      </c>
      <c r="AH255" s="58">
        <v>0</v>
      </c>
      <c r="AI255" s="58">
        <v>773.61594308087456</v>
      </c>
      <c r="AJ255" s="58">
        <f t="shared" si="23"/>
        <v>44050.048184337415</v>
      </c>
    </row>
    <row r="256" spans="1:36" ht="30" x14ac:dyDescent="0.25">
      <c r="A256" s="53">
        <v>255</v>
      </c>
      <c r="B256" s="53" t="s">
        <v>41</v>
      </c>
      <c r="C256" s="53">
        <v>321</v>
      </c>
      <c r="D256" s="54" t="s">
        <v>870</v>
      </c>
      <c r="E256" s="53" t="s">
        <v>730</v>
      </c>
      <c r="F256" s="53">
        <v>2</v>
      </c>
      <c r="G256" s="53">
        <v>601350</v>
      </c>
      <c r="H256" s="53" t="s">
        <v>868</v>
      </c>
      <c r="I256" s="54" t="s">
        <v>869</v>
      </c>
      <c r="J256" s="55">
        <v>3747</v>
      </c>
      <c r="K256" s="53">
        <v>12</v>
      </c>
      <c r="L256" s="56">
        <v>3747</v>
      </c>
      <c r="M256" s="57" t="s">
        <v>650</v>
      </c>
      <c r="N256" s="53" t="s">
        <v>652</v>
      </c>
      <c r="O256" s="53" t="s">
        <v>651</v>
      </c>
      <c r="P256" s="108">
        <v>23950.099007492754</v>
      </c>
      <c r="Q256" s="56">
        <v>0</v>
      </c>
      <c r="R256" s="56">
        <v>1379.4572420321867</v>
      </c>
      <c r="S256" s="56">
        <v>0</v>
      </c>
      <c r="T256" s="56">
        <v>0</v>
      </c>
      <c r="U256" s="56">
        <v>0</v>
      </c>
      <c r="V256" s="56">
        <v>0</v>
      </c>
      <c r="W256" s="56">
        <v>0</v>
      </c>
      <c r="X256" s="56">
        <f t="shared" si="18"/>
        <v>0</v>
      </c>
      <c r="Y256" s="56">
        <f t="shared" si="19"/>
        <v>25329.55624952494</v>
      </c>
      <c r="Z256" s="56">
        <v>0</v>
      </c>
      <c r="AA256" s="56">
        <v>0</v>
      </c>
      <c r="AB256" s="56">
        <v>0</v>
      </c>
      <c r="AC256" s="56">
        <f t="shared" si="20"/>
        <v>0</v>
      </c>
      <c r="AD256" s="58">
        <v>1188.624681687998</v>
      </c>
      <c r="AE256" s="58">
        <v>2594.3489804546102</v>
      </c>
      <c r="AF256" s="58">
        <f t="shared" si="21"/>
        <v>3782.9736621426082</v>
      </c>
      <c r="AG256" s="58">
        <f t="shared" si="22"/>
        <v>29112.529911667549</v>
      </c>
      <c r="AH256" s="58">
        <v>0</v>
      </c>
      <c r="AI256" s="58">
        <v>520.41991718564395</v>
      </c>
      <c r="AJ256" s="58">
        <f t="shared" si="23"/>
        <v>29632.949828853194</v>
      </c>
    </row>
    <row r="257" spans="1:36" ht="30" x14ac:dyDescent="0.25">
      <c r="A257" s="53">
        <v>256</v>
      </c>
      <c r="B257" s="53" t="s">
        <v>39</v>
      </c>
      <c r="C257" s="53">
        <v>322</v>
      </c>
      <c r="D257" s="54" t="s">
        <v>82</v>
      </c>
      <c r="E257" s="53" t="s">
        <v>755</v>
      </c>
      <c r="F257" s="53">
        <v>1</v>
      </c>
      <c r="G257" s="53">
        <v>409050</v>
      </c>
      <c r="H257" s="53" t="s">
        <v>747</v>
      </c>
      <c r="I257" s="54" t="s">
        <v>748</v>
      </c>
      <c r="J257" s="55">
        <v>1020</v>
      </c>
      <c r="K257" s="53">
        <v>12</v>
      </c>
      <c r="L257" s="56">
        <v>1020</v>
      </c>
      <c r="M257" s="57" t="s">
        <v>650</v>
      </c>
      <c r="N257" s="53" t="s">
        <v>652</v>
      </c>
      <c r="O257" s="53" t="s">
        <v>653</v>
      </c>
      <c r="P257" s="108">
        <v>13519.680009454847</v>
      </c>
      <c r="Q257" s="56">
        <v>0</v>
      </c>
      <c r="R257" s="56">
        <v>1833.2635389790212</v>
      </c>
      <c r="S257" s="56">
        <v>0</v>
      </c>
      <c r="T257" s="56">
        <v>0</v>
      </c>
      <c r="U257" s="56">
        <v>771.61035838275222</v>
      </c>
      <c r="V257" s="56">
        <v>2480.1761519445608</v>
      </c>
      <c r="W257" s="56">
        <v>0</v>
      </c>
      <c r="X257" s="56">
        <f t="shared" si="18"/>
        <v>3251.786510327313</v>
      </c>
      <c r="Y257" s="56">
        <f t="shared" si="19"/>
        <v>18604.730058761183</v>
      </c>
      <c r="Z257" s="56">
        <v>5151</v>
      </c>
      <c r="AA257" s="56">
        <v>0</v>
      </c>
      <c r="AB257" s="56">
        <v>0</v>
      </c>
      <c r="AC257" s="56">
        <f t="shared" si="20"/>
        <v>5151</v>
      </c>
      <c r="AD257" s="58">
        <v>323.56476523132051</v>
      </c>
      <c r="AE257" s="58">
        <v>706.22790500766007</v>
      </c>
      <c r="AF257" s="58">
        <f t="shared" si="21"/>
        <v>1029.7926702389805</v>
      </c>
      <c r="AG257" s="58">
        <f t="shared" si="22"/>
        <v>24785.522729000164</v>
      </c>
      <c r="AH257" s="58">
        <v>0</v>
      </c>
      <c r="AI257" s="58">
        <v>141.66755151570771</v>
      </c>
      <c r="AJ257" s="58">
        <f t="shared" si="23"/>
        <v>24927.190280515872</v>
      </c>
    </row>
    <row r="258" spans="1:36" ht="30" x14ac:dyDescent="0.25">
      <c r="A258" s="53">
        <v>257</v>
      </c>
      <c r="B258" s="53" t="s">
        <v>35</v>
      </c>
      <c r="C258" s="53">
        <v>322</v>
      </c>
      <c r="D258" s="54" t="s">
        <v>82</v>
      </c>
      <c r="E258" s="53" t="s">
        <v>720</v>
      </c>
      <c r="F258" s="53">
        <v>1</v>
      </c>
      <c r="G258" s="53" t="s">
        <v>871</v>
      </c>
      <c r="H258" s="53" t="s">
        <v>784</v>
      </c>
      <c r="I258" s="54" t="s">
        <v>872</v>
      </c>
      <c r="J258" s="55">
        <v>3710</v>
      </c>
      <c r="K258" s="53">
        <v>12</v>
      </c>
      <c r="L258" s="56">
        <v>3710</v>
      </c>
      <c r="M258" s="57" t="s">
        <v>670</v>
      </c>
      <c r="N258" s="53" t="s">
        <v>652</v>
      </c>
      <c r="O258" s="53" t="s">
        <v>653</v>
      </c>
      <c r="P258" s="108">
        <v>35445.594817263867</v>
      </c>
      <c r="Q258" s="56">
        <v>0</v>
      </c>
      <c r="R258" s="56">
        <v>6668.0467937374206</v>
      </c>
      <c r="S258" s="56">
        <v>0</v>
      </c>
      <c r="T258" s="56">
        <v>3270.1284909520527</v>
      </c>
      <c r="U258" s="56">
        <v>2806.5435584313832</v>
      </c>
      <c r="V258" s="56">
        <v>9021.0328663865894</v>
      </c>
      <c r="W258" s="56">
        <v>0</v>
      </c>
      <c r="X258" s="56">
        <f t="shared" si="18"/>
        <v>11827.576424817973</v>
      </c>
      <c r="Y258" s="56">
        <f t="shared" si="19"/>
        <v>57211.346526771318</v>
      </c>
      <c r="Z258" s="56">
        <v>18735.5</v>
      </c>
      <c r="AA258" s="56">
        <v>0</v>
      </c>
      <c r="AB258" s="56">
        <v>0</v>
      </c>
      <c r="AC258" s="56">
        <f t="shared" si="20"/>
        <v>18735.5</v>
      </c>
      <c r="AD258" s="58">
        <v>1176.887528439411</v>
      </c>
      <c r="AE258" s="58">
        <v>2568.7309093906069</v>
      </c>
      <c r="AF258" s="58">
        <f t="shared" si="21"/>
        <v>3745.6184378300177</v>
      </c>
      <c r="AG258" s="58">
        <f t="shared" si="22"/>
        <v>79692.464964601342</v>
      </c>
      <c r="AH258" s="58">
        <v>0</v>
      </c>
      <c r="AI258" s="58">
        <v>515.2809961992898</v>
      </c>
      <c r="AJ258" s="58">
        <f t="shared" si="23"/>
        <v>80207.745960800632</v>
      </c>
    </row>
    <row r="259" spans="1:36" ht="30" x14ac:dyDescent="0.25">
      <c r="A259" s="53">
        <v>258</v>
      </c>
      <c r="B259" s="53" t="s">
        <v>39</v>
      </c>
      <c r="C259" s="53">
        <v>322</v>
      </c>
      <c r="D259" s="54" t="s">
        <v>82</v>
      </c>
      <c r="E259" s="53" t="s">
        <v>720</v>
      </c>
      <c r="F259" s="53">
        <v>1</v>
      </c>
      <c r="G259" s="53">
        <v>409050</v>
      </c>
      <c r="H259" s="53" t="s">
        <v>747</v>
      </c>
      <c r="I259" s="54" t="s">
        <v>748</v>
      </c>
      <c r="J259" s="55">
        <v>7168</v>
      </c>
      <c r="K259" s="53">
        <v>12</v>
      </c>
      <c r="L259" s="56">
        <v>7168</v>
      </c>
      <c r="M259" s="57" t="s">
        <v>650</v>
      </c>
      <c r="N259" s="53" t="s">
        <v>652</v>
      </c>
      <c r="O259" s="53" t="s">
        <v>653</v>
      </c>
      <c r="P259" s="108">
        <v>68483.564326185282</v>
      </c>
      <c r="Q259" s="56">
        <v>0</v>
      </c>
      <c r="R259" s="56">
        <v>12883.169654315318</v>
      </c>
      <c r="S259" s="56">
        <v>0</v>
      </c>
      <c r="T259" s="56">
        <v>0</v>
      </c>
      <c r="U259" s="56">
        <v>5422.4539694976156</v>
      </c>
      <c r="V259" s="56">
        <v>17429.31633052805</v>
      </c>
      <c r="W259" s="56">
        <v>0</v>
      </c>
      <c r="X259" s="56">
        <f t="shared" ref="X259:X322" si="24">SUM(U259:W259)</f>
        <v>22851.770300025666</v>
      </c>
      <c r="Y259" s="56">
        <f t="shared" ref="Y259:Y322" si="25">SUM(P259:T259)+X259</f>
        <v>104218.50428052628</v>
      </c>
      <c r="Z259" s="56">
        <v>36198.400000000001</v>
      </c>
      <c r="AA259" s="56">
        <v>0</v>
      </c>
      <c r="AB259" s="56">
        <v>0</v>
      </c>
      <c r="AC259" s="56">
        <f t="shared" ref="AC259:AC322" si="26">SUM(Z259:AB259)</f>
        <v>36198.400000000001</v>
      </c>
      <c r="AD259" s="58">
        <v>2273.8355266452013</v>
      </c>
      <c r="AE259" s="58">
        <v>4962.9819834263808</v>
      </c>
      <c r="AF259" s="58">
        <f t="shared" ref="AF259:AF322" si="27">AD259+AE259</f>
        <v>7236.8175100715816</v>
      </c>
      <c r="AG259" s="58">
        <f t="shared" ref="AG259:AG322" si="28">Y259+AC259+AF259</f>
        <v>147653.72179059786</v>
      </c>
      <c r="AH259" s="58">
        <v>0</v>
      </c>
      <c r="AI259" s="58">
        <v>995.56177378881659</v>
      </c>
      <c r="AJ259" s="58">
        <f t="shared" ref="AJ259:AJ322" si="29">AG259+AH259+AI259</f>
        <v>148649.28356438669</v>
      </c>
    </row>
    <row r="260" spans="1:36" ht="30" x14ac:dyDescent="0.25">
      <c r="A260" s="53">
        <v>259</v>
      </c>
      <c r="B260" s="53" t="s">
        <v>749</v>
      </c>
      <c r="C260" s="53">
        <v>322</v>
      </c>
      <c r="D260" s="54" t="s">
        <v>82</v>
      </c>
      <c r="E260" s="53" t="s">
        <v>720</v>
      </c>
      <c r="F260" s="53">
        <v>1</v>
      </c>
      <c r="G260" s="53">
        <v>902570</v>
      </c>
      <c r="H260" s="53" t="s">
        <v>731</v>
      </c>
      <c r="I260" s="54" t="s">
        <v>750</v>
      </c>
      <c r="J260" s="55">
        <v>7518</v>
      </c>
      <c r="K260" s="53">
        <v>12</v>
      </c>
      <c r="L260" s="56">
        <v>7518</v>
      </c>
      <c r="M260" s="57" t="s">
        <v>650</v>
      </c>
      <c r="N260" s="53" t="s">
        <v>652</v>
      </c>
      <c r="O260" s="53" t="s">
        <v>653</v>
      </c>
      <c r="P260" s="108">
        <v>71827.488365549798</v>
      </c>
      <c r="Q260" s="56">
        <v>0</v>
      </c>
      <c r="R260" s="56">
        <v>13512.230672592434</v>
      </c>
      <c r="S260" s="56">
        <v>0</v>
      </c>
      <c r="T260" s="56">
        <v>0</v>
      </c>
      <c r="U260" s="56">
        <v>5687.2222297269918</v>
      </c>
      <c r="V260" s="56">
        <v>18280.357166979615</v>
      </c>
      <c r="W260" s="56">
        <v>0</v>
      </c>
      <c r="X260" s="56">
        <f t="shared" si="24"/>
        <v>23967.579396706606</v>
      </c>
      <c r="Y260" s="56">
        <f t="shared" si="25"/>
        <v>109307.29843484884</v>
      </c>
      <c r="Z260" s="56">
        <v>37965.9</v>
      </c>
      <c r="AA260" s="56">
        <v>0</v>
      </c>
      <c r="AB260" s="56">
        <v>0</v>
      </c>
      <c r="AC260" s="56">
        <f t="shared" si="26"/>
        <v>37965.9</v>
      </c>
      <c r="AD260" s="58">
        <v>2384.8626519696736</v>
      </c>
      <c r="AE260" s="58">
        <v>-149658.06108681852</v>
      </c>
      <c r="AF260" s="58">
        <f t="shared" si="27"/>
        <v>-147273.19843484883</v>
      </c>
      <c r="AG260" s="58">
        <f t="shared" si="28"/>
        <v>0</v>
      </c>
      <c r="AH260" s="58">
        <v>0</v>
      </c>
      <c r="AI260" s="58">
        <v>0</v>
      </c>
      <c r="AJ260" s="58">
        <f t="shared" si="29"/>
        <v>0</v>
      </c>
    </row>
    <row r="261" spans="1:36" ht="30" x14ac:dyDescent="0.25">
      <c r="A261" s="53">
        <v>260</v>
      </c>
      <c r="B261" s="53" t="s">
        <v>35</v>
      </c>
      <c r="C261" s="53">
        <v>322</v>
      </c>
      <c r="D261" s="54" t="s">
        <v>82</v>
      </c>
      <c r="E261" s="53" t="s">
        <v>720</v>
      </c>
      <c r="F261" s="53">
        <v>1</v>
      </c>
      <c r="G261" s="53" t="s">
        <v>871</v>
      </c>
      <c r="H261" s="53" t="s">
        <v>781</v>
      </c>
      <c r="I261" s="54" t="s">
        <v>873</v>
      </c>
      <c r="J261" s="55">
        <v>14122</v>
      </c>
      <c r="K261" s="53">
        <v>12</v>
      </c>
      <c r="L261" s="56">
        <v>14122</v>
      </c>
      <c r="M261" s="57" t="s">
        <v>650</v>
      </c>
      <c r="N261" s="53" t="s">
        <v>652</v>
      </c>
      <c r="O261" s="53" t="s">
        <v>653</v>
      </c>
      <c r="P261" s="108">
        <v>134922.55795401626</v>
      </c>
      <c r="Q261" s="56">
        <v>0</v>
      </c>
      <c r="R261" s="56">
        <v>25381.713428884053</v>
      </c>
      <c r="S261" s="56">
        <v>0</v>
      </c>
      <c r="T261" s="56">
        <v>0</v>
      </c>
      <c r="U261" s="56">
        <v>10683.021059883555</v>
      </c>
      <c r="V261" s="56">
        <v>34338.281978197141</v>
      </c>
      <c r="W261" s="56">
        <v>0</v>
      </c>
      <c r="X261" s="56">
        <f t="shared" si="24"/>
        <v>45021.303038080696</v>
      </c>
      <c r="Y261" s="56">
        <f t="shared" si="25"/>
        <v>205325.57442098099</v>
      </c>
      <c r="Z261" s="56">
        <v>71316.099999999991</v>
      </c>
      <c r="AA261" s="56">
        <v>0</v>
      </c>
      <c r="AB261" s="56">
        <v>0</v>
      </c>
      <c r="AC261" s="56">
        <f t="shared" si="26"/>
        <v>71316.099999999991</v>
      </c>
      <c r="AD261" s="58">
        <v>4479.7858966634394</v>
      </c>
      <c r="AE261" s="58">
        <v>9777.7945828609554</v>
      </c>
      <c r="AF261" s="58">
        <f t="shared" si="27"/>
        <v>14257.580479524395</v>
      </c>
      <c r="AG261" s="58">
        <f t="shared" si="28"/>
        <v>290899.25490050536</v>
      </c>
      <c r="AH261" s="58">
        <v>0</v>
      </c>
      <c r="AI261" s="58">
        <v>1961.4011397106121</v>
      </c>
      <c r="AJ261" s="58">
        <f t="shared" si="29"/>
        <v>292860.65604021598</v>
      </c>
    </row>
    <row r="262" spans="1:36" ht="30" x14ac:dyDescent="0.25">
      <c r="A262" s="53">
        <v>261</v>
      </c>
      <c r="B262" s="53" t="s">
        <v>749</v>
      </c>
      <c r="C262" s="53">
        <v>322</v>
      </c>
      <c r="D262" s="54" t="s">
        <v>82</v>
      </c>
      <c r="E262" s="53" t="s">
        <v>730</v>
      </c>
      <c r="F262" s="53">
        <v>1</v>
      </c>
      <c r="G262" s="53">
        <v>902570</v>
      </c>
      <c r="H262" s="53" t="s">
        <v>731</v>
      </c>
      <c r="I262" s="54" t="s">
        <v>750</v>
      </c>
      <c r="J262" s="55">
        <v>888</v>
      </c>
      <c r="K262" s="53">
        <v>12</v>
      </c>
      <c r="L262" s="56">
        <v>888</v>
      </c>
      <c r="M262" s="57" t="s">
        <v>650</v>
      </c>
      <c r="N262" s="53" t="s">
        <v>652</v>
      </c>
      <c r="O262" s="53" t="s">
        <v>653</v>
      </c>
      <c r="P262" s="108">
        <v>5675.9241843217414</v>
      </c>
      <c r="Q262" s="56">
        <v>0</v>
      </c>
      <c r="R262" s="56">
        <v>1596.0176692287948</v>
      </c>
      <c r="S262" s="56">
        <v>0</v>
      </c>
      <c r="T262" s="56">
        <v>0</v>
      </c>
      <c r="U262" s="56">
        <v>671.75490023910186</v>
      </c>
      <c r="V262" s="56">
        <v>2159.2121793399706</v>
      </c>
      <c r="W262" s="56">
        <v>0</v>
      </c>
      <c r="X262" s="56">
        <f t="shared" si="24"/>
        <v>2830.9670795790726</v>
      </c>
      <c r="Y262" s="56">
        <f t="shared" si="25"/>
        <v>10102.908933129609</v>
      </c>
      <c r="Z262" s="56">
        <v>4484.3999999999996</v>
      </c>
      <c r="AA262" s="56">
        <v>0</v>
      </c>
      <c r="AB262" s="56">
        <v>0</v>
      </c>
      <c r="AC262" s="56">
        <f t="shared" si="26"/>
        <v>4484.3999999999996</v>
      </c>
      <c r="AD262" s="58">
        <v>281.69167796609082</v>
      </c>
      <c r="AE262" s="58">
        <v>-14869.0006110957</v>
      </c>
      <c r="AF262" s="58">
        <f t="shared" si="27"/>
        <v>-14587.308933129609</v>
      </c>
      <c r="AG262" s="58">
        <f t="shared" si="28"/>
        <v>0</v>
      </c>
      <c r="AH262" s="58">
        <v>0</v>
      </c>
      <c r="AI262" s="58">
        <v>0</v>
      </c>
      <c r="AJ262" s="58">
        <f t="shared" si="29"/>
        <v>0</v>
      </c>
    </row>
    <row r="263" spans="1:36" ht="30" x14ac:dyDescent="0.25">
      <c r="A263" s="53">
        <v>262</v>
      </c>
      <c r="B263" s="53" t="s">
        <v>39</v>
      </c>
      <c r="C263" s="53">
        <v>322</v>
      </c>
      <c r="D263" s="54" t="s">
        <v>82</v>
      </c>
      <c r="E263" s="53" t="s">
        <v>755</v>
      </c>
      <c r="F263" s="53">
        <v>2</v>
      </c>
      <c r="G263" s="53">
        <v>409050</v>
      </c>
      <c r="H263" s="53" t="s">
        <v>747</v>
      </c>
      <c r="I263" s="54" t="s">
        <v>748</v>
      </c>
      <c r="J263" s="55">
        <v>9845</v>
      </c>
      <c r="K263" s="53">
        <v>12</v>
      </c>
      <c r="L263" s="56">
        <v>9845</v>
      </c>
      <c r="M263" s="57" t="s">
        <v>650</v>
      </c>
      <c r="N263" s="53" t="s">
        <v>652</v>
      </c>
      <c r="O263" s="53" t="s">
        <v>653</v>
      </c>
      <c r="P263" s="108">
        <v>130491.42126772839</v>
      </c>
      <c r="Q263" s="56">
        <v>0</v>
      </c>
      <c r="R263" s="56">
        <v>17694.587785537711</v>
      </c>
      <c r="S263" s="56">
        <v>0</v>
      </c>
      <c r="T263" s="56">
        <v>0</v>
      </c>
      <c r="U263" s="56">
        <v>7447.5529198805843</v>
      </c>
      <c r="V263" s="56">
        <v>23938.562956759022</v>
      </c>
      <c r="W263" s="56">
        <v>0</v>
      </c>
      <c r="X263" s="56">
        <f t="shared" si="24"/>
        <v>31386.115876639607</v>
      </c>
      <c r="Y263" s="56">
        <f t="shared" si="25"/>
        <v>179572.12492990572</v>
      </c>
      <c r="Z263" s="56">
        <v>49717.25</v>
      </c>
      <c r="AA263" s="56">
        <v>0</v>
      </c>
      <c r="AB263" s="56">
        <v>0</v>
      </c>
      <c r="AC263" s="56">
        <f t="shared" si="26"/>
        <v>49717.25</v>
      </c>
      <c r="AD263" s="58">
        <v>3123.0344251983829</v>
      </c>
      <c r="AE263" s="58">
        <v>6816.4840439219752</v>
      </c>
      <c r="AF263" s="58">
        <f t="shared" si="27"/>
        <v>9939.5184691203576</v>
      </c>
      <c r="AG263" s="58">
        <f t="shared" si="28"/>
        <v>239228.89339902607</v>
      </c>
      <c r="AH263" s="58">
        <v>0</v>
      </c>
      <c r="AI263" s="58">
        <v>1367.3696516393554</v>
      </c>
      <c r="AJ263" s="58">
        <f t="shared" si="29"/>
        <v>240596.26305066544</v>
      </c>
    </row>
    <row r="264" spans="1:36" ht="30" x14ac:dyDescent="0.25">
      <c r="A264" s="53">
        <v>263</v>
      </c>
      <c r="B264" s="53" t="s">
        <v>39</v>
      </c>
      <c r="C264" s="53">
        <v>322</v>
      </c>
      <c r="D264" s="54" t="s">
        <v>82</v>
      </c>
      <c r="E264" s="53" t="s">
        <v>720</v>
      </c>
      <c r="F264" s="53">
        <v>2</v>
      </c>
      <c r="G264" s="53">
        <v>409050</v>
      </c>
      <c r="H264" s="53" t="s">
        <v>747</v>
      </c>
      <c r="I264" s="54" t="s">
        <v>748</v>
      </c>
      <c r="J264" s="55">
        <v>7172</v>
      </c>
      <c r="K264" s="53">
        <v>12</v>
      </c>
      <c r="L264" s="56">
        <v>7172</v>
      </c>
      <c r="M264" s="57" t="s">
        <v>650</v>
      </c>
      <c r="N264" s="53" t="s">
        <v>652</v>
      </c>
      <c r="O264" s="53" t="s">
        <v>653</v>
      </c>
      <c r="P264" s="108">
        <v>68521.780600920887</v>
      </c>
      <c r="Q264" s="56">
        <v>0</v>
      </c>
      <c r="R264" s="56">
        <v>12890.358923095626</v>
      </c>
      <c r="S264" s="56">
        <v>0</v>
      </c>
      <c r="T264" s="56">
        <v>0</v>
      </c>
      <c r="U264" s="56">
        <v>5425.4798924716652</v>
      </c>
      <c r="V264" s="56">
        <v>17439.042511516069</v>
      </c>
      <c r="W264" s="56">
        <v>0</v>
      </c>
      <c r="X264" s="56">
        <f t="shared" si="24"/>
        <v>22864.522403987736</v>
      </c>
      <c r="Y264" s="56">
        <f t="shared" si="25"/>
        <v>104276.66192800425</v>
      </c>
      <c r="Z264" s="56">
        <v>36218.6</v>
      </c>
      <c r="AA264" s="56">
        <v>0</v>
      </c>
      <c r="AB264" s="56">
        <v>0</v>
      </c>
      <c r="AC264" s="56">
        <f t="shared" si="26"/>
        <v>36218.6</v>
      </c>
      <c r="AD264" s="58">
        <v>2275.1044080774809</v>
      </c>
      <c r="AE264" s="58">
        <v>4965.751504622488</v>
      </c>
      <c r="AF264" s="58">
        <f t="shared" si="27"/>
        <v>7240.8559126999689</v>
      </c>
      <c r="AG264" s="58">
        <f t="shared" si="28"/>
        <v>147736.11784070422</v>
      </c>
      <c r="AH264" s="58">
        <v>0</v>
      </c>
      <c r="AI264" s="58">
        <v>996.1173328143683</v>
      </c>
      <c r="AJ264" s="58">
        <f t="shared" si="29"/>
        <v>148732.23517351859</v>
      </c>
    </row>
    <row r="265" spans="1:36" ht="30" x14ac:dyDescent="0.25">
      <c r="A265" s="53">
        <v>264</v>
      </c>
      <c r="B265" s="53" t="s">
        <v>42</v>
      </c>
      <c r="C265" s="53">
        <v>322</v>
      </c>
      <c r="D265" s="54" t="s">
        <v>82</v>
      </c>
      <c r="E265" s="53" t="s">
        <v>730</v>
      </c>
      <c r="F265" s="53" t="s">
        <v>733</v>
      </c>
      <c r="G265" s="53">
        <v>108701</v>
      </c>
      <c r="H265" s="53">
        <v>43010</v>
      </c>
      <c r="I265" s="54" t="s">
        <v>719</v>
      </c>
      <c r="J265" s="55">
        <v>9122</v>
      </c>
      <c r="K265" s="53">
        <v>12</v>
      </c>
      <c r="L265" s="56">
        <v>9122</v>
      </c>
      <c r="M265" s="57" t="s">
        <v>650</v>
      </c>
      <c r="N265" s="53" t="s">
        <v>652</v>
      </c>
      <c r="O265" s="53" t="s">
        <v>653</v>
      </c>
      <c r="P265" s="108">
        <v>58306.059019575368</v>
      </c>
      <c r="Q265" s="56">
        <v>0</v>
      </c>
      <c r="R265" s="56">
        <v>16395.127453496698</v>
      </c>
      <c r="S265" s="56">
        <v>0</v>
      </c>
      <c r="T265" s="56">
        <v>0</v>
      </c>
      <c r="U265" s="56">
        <v>6900.6173423210457</v>
      </c>
      <c r="V265" s="56">
        <v>22180.555743174787</v>
      </c>
      <c r="W265" s="56">
        <v>0</v>
      </c>
      <c r="X265" s="56">
        <f t="shared" si="24"/>
        <v>29081.173085495833</v>
      </c>
      <c r="Y265" s="56">
        <f t="shared" si="25"/>
        <v>103782.3595585679</v>
      </c>
      <c r="Z265" s="56">
        <v>46066.1</v>
      </c>
      <c r="AA265" s="56">
        <v>0</v>
      </c>
      <c r="AB265" s="56">
        <v>0</v>
      </c>
      <c r="AC265" s="56">
        <f t="shared" si="26"/>
        <v>46066.1</v>
      </c>
      <c r="AD265" s="58">
        <v>2893.684106313829</v>
      </c>
      <c r="AE265" s="58">
        <v>6315.8930877253688</v>
      </c>
      <c r="AF265" s="58">
        <f t="shared" si="27"/>
        <v>9209.5771940391969</v>
      </c>
      <c r="AG265" s="58">
        <f t="shared" si="28"/>
        <v>159058.03675260709</v>
      </c>
      <c r="AH265" s="58">
        <v>0</v>
      </c>
      <c r="AI265" s="58">
        <v>1266.9523577708683</v>
      </c>
      <c r="AJ265" s="58">
        <f t="shared" si="29"/>
        <v>160324.98911037797</v>
      </c>
    </row>
    <row r="266" spans="1:36" ht="30" x14ac:dyDescent="0.25">
      <c r="A266" s="53">
        <v>265</v>
      </c>
      <c r="B266" s="53" t="s">
        <v>39</v>
      </c>
      <c r="C266" s="53">
        <v>322</v>
      </c>
      <c r="D266" s="54" t="s">
        <v>82</v>
      </c>
      <c r="E266" s="53" t="s">
        <v>730</v>
      </c>
      <c r="F266" s="53" t="s">
        <v>733</v>
      </c>
      <c r="G266" s="53">
        <v>409050</v>
      </c>
      <c r="H266" s="53" t="s">
        <v>747</v>
      </c>
      <c r="I266" s="54" t="s">
        <v>748</v>
      </c>
      <c r="J266" s="55">
        <v>2504</v>
      </c>
      <c r="K266" s="53">
        <v>12</v>
      </c>
      <c r="L266" s="56">
        <v>2504</v>
      </c>
      <c r="M266" s="57" t="s">
        <v>650</v>
      </c>
      <c r="N266" s="53" t="s">
        <v>652</v>
      </c>
      <c r="O266" s="53" t="s">
        <v>653</v>
      </c>
      <c r="P266" s="108">
        <v>16005.083510745091</v>
      </c>
      <c r="Q266" s="56">
        <v>0</v>
      </c>
      <c r="R266" s="56">
        <v>4500.4822564739898</v>
      </c>
      <c r="S266" s="56">
        <v>0</v>
      </c>
      <c r="T266" s="56">
        <v>0</v>
      </c>
      <c r="U266" s="56">
        <v>1894.2277817553056</v>
      </c>
      <c r="V266" s="56">
        <v>6088.589298499197</v>
      </c>
      <c r="W266" s="56">
        <v>0</v>
      </c>
      <c r="X266" s="56">
        <f t="shared" si="24"/>
        <v>7982.8170802545028</v>
      </c>
      <c r="Y266" s="56">
        <f t="shared" si="25"/>
        <v>28488.382847473582</v>
      </c>
      <c r="Z266" s="56">
        <v>12645.199999999999</v>
      </c>
      <c r="AA266" s="56">
        <v>0</v>
      </c>
      <c r="AB266" s="56">
        <v>0</v>
      </c>
      <c r="AC266" s="56">
        <f t="shared" si="26"/>
        <v>12645.199999999999</v>
      </c>
      <c r="AD266" s="58">
        <v>794.3197766070848</v>
      </c>
      <c r="AE266" s="58">
        <v>1733.7202687639026</v>
      </c>
      <c r="AF266" s="58">
        <f t="shared" si="27"/>
        <v>2528.0400453709872</v>
      </c>
      <c r="AG266" s="58">
        <f t="shared" si="28"/>
        <v>43661.622892844571</v>
      </c>
      <c r="AH266" s="58">
        <v>0</v>
      </c>
      <c r="AI266" s="58">
        <v>347.77994999542364</v>
      </c>
      <c r="AJ266" s="58">
        <f t="shared" si="29"/>
        <v>44009.402842839998</v>
      </c>
    </row>
    <row r="267" spans="1:36" ht="30" x14ac:dyDescent="0.25">
      <c r="A267" s="53">
        <v>266</v>
      </c>
      <c r="B267" s="53" t="s">
        <v>749</v>
      </c>
      <c r="C267" s="53">
        <v>322</v>
      </c>
      <c r="D267" s="54" t="s">
        <v>82</v>
      </c>
      <c r="E267" s="53" t="s">
        <v>730</v>
      </c>
      <c r="F267" s="53" t="s">
        <v>733</v>
      </c>
      <c r="G267" s="53">
        <v>902570</v>
      </c>
      <c r="H267" s="53" t="s">
        <v>731</v>
      </c>
      <c r="I267" s="54" t="s">
        <v>750</v>
      </c>
      <c r="J267" s="55">
        <v>8297</v>
      </c>
      <c r="K267" s="53">
        <v>12</v>
      </c>
      <c r="L267" s="56">
        <v>8297</v>
      </c>
      <c r="M267" s="57" t="s">
        <v>650</v>
      </c>
      <c r="N267" s="53" t="s">
        <v>652</v>
      </c>
      <c r="O267" s="53" t="s">
        <v>653</v>
      </c>
      <c r="P267" s="108">
        <v>53032.818645627805</v>
      </c>
      <c r="Q267" s="56">
        <v>0</v>
      </c>
      <c r="R267" s="56">
        <v>14912.340767557784</v>
      </c>
      <c r="S267" s="56">
        <v>0</v>
      </c>
      <c r="T267" s="56">
        <v>0</v>
      </c>
      <c r="U267" s="56">
        <v>6276.5207289232303</v>
      </c>
      <c r="V267" s="56">
        <v>20174.530914396099</v>
      </c>
      <c r="W267" s="56">
        <v>0</v>
      </c>
      <c r="X267" s="56">
        <f t="shared" si="24"/>
        <v>26451.05164331933</v>
      </c>
      <c r="Y267" s="56">
        <f t="shared" si="25"/>
        <v>94396.211056504908</v>
      </c>
      <c r="Z267" s="56">
        <v>41899.85</v>
      </c>
      <c r="AA267" s="56">
        <v>0</v>
      </c>
      <c r="AB267" s="56">
        <v>0</v>
      </c>
      <c r="AC267" s="56">
        <f t="shared" si="26"/>
        <v>41899.85</v>
      </c>
      <c r="AD267" s="58">
        <v>2631.9773109061434</v>
      </c>
      <c r="AE267" s="58">
        <v>-138928.03836741106</v>
      </c>
      <c r="AF267" s="58">
        <f t="shared" si="27"/>
        <v>-136296.06105650493</v>
      </c>
      <c r="AG267" s="58">
        <f t="shared" si="28"/>
        <v>0</v>
      </c>
      <c r="AH267" s="58">
        <v>0</v>
      </c>
      <c r="AI267" s="58">
        <v>0</v>
      </c>
      <c r="AJ267" s="58">
        <f t="shared" si="29"/>
        <v>0</v>
      </c>
    </row>
    <row r="268" spans="1:36" ht="30" x14ac:dyDescent="0.25">
      <c r="A268" s="53">
        <v>267</v>
      </c>
      <c r="B268" s="53" t="s">
        <v>62</v>
      </c>
      <c r="C268" s="53">
        <v>322</v>
      </c>
      <c r="D268" s="54" t="s">
        <v>82</v>
      </c>
      <c r="E268" s="53" t="s">
        <v>730</v>
      </c>
      <c r="F268" s="53" t="s">
        <v>733</v>
      </c>
      <c r="G268" s="53">
        <v>902575</v>
      </c>
      <c r="H268" s="53" t="s">
        <v>731</v>
      </c>
      <c r="I268" s="54" t="s">
        <v>732</v>
      </c>
      <c r="J268" s="55">
        <v>1070</v>
      </c>
      <c r="K268" s="53">
        <v>12</v>
      </c>
      <c r="L268" s="56">
        <v>1070</v>
      </c>
      <c r="M268" s="57" t="s">
        <v>650</v>
      </c>
      <c r="N268" s="53" t="s">
        <v>652</v>
      </c>
      <c r="O268" s="53" t="s">
        <v>653</v>
      </c>
      <c r="P268" s="108">
        <v>6839.232969847144</v>
      </c>
      <c r="Q268" s="56">
        <v>0</v>
      </c>
      <c r="R268" s="56">
        <v>1923.1293987328947</v>
      </c>
      <c r="S268" s="56">
        <v>0</v>
      </c>
      <c r="T268" s="56">
        <v>0</v>
      </c>
      <c r="U268" s="56">
        <v>809.43439555837733</v>
      </c>
      <c r="V268" s="56">
        <v>2601.7534142947843</v>
      </c>
      <c r="W268" s="56">
        <v>0</v>
      </c>
      <c r="X268" s="56">
        <f t="shared" si="24"/>
        <v>3411.1878098531615</v>
      </c>
      <c r="Y268" s="56">
        <f t="shared" si="25"/>
        <v>12173.550178433201</v>
      </c>
      <c r="Z268" s="56">
        <v>5403.5</v>
      </c>
      <c r="AA268" s="56">
        <v>0</v>
      </c>
      <c r="AB268" s="56">
        <v>0</v>
      </c>
      <c r="AC268" s="56">
        <f t="shared" si="26"/>
        <v>5403.5</v>
      </c>
      <c r="AD268" s="58">
        <v>-17577.050178433201</v>
      </c>
      <c r="AE268" s="58">
        <v>0</v>
      </c>
      <c r="AF268" s="58">
        <f t="shared" si="27"/>
        <v>-17577.050178433201</v>
      </c>
      <c r="AG268" s="58">
        <f t="shared" si="28"/>
        <v>0</v>
      </c>
      <c r="AH268" s="58">
        <v>0</v>
      </c>
      <c r="AI268" s="58">
        <v>0</v>
      </c>
      <c r="AJ268" s="58">
        <f t="shared" si="29"/>
        <v>0</v>
      </c>
    </row>
    <row r="269" spans="1:36" ht="30" x14ac:dyDescent="0.25">
      <c r="A269" s="53">
        <v>268</v>
      </c>
      <c r="B269" s="53" t="s">
        <v>35</v>
      </c>
      <c r="C269" s="53">
        <v>322</v>
      </c>
      <c r="D269" s="54" t="s">
        <v>82</v>
      </c>
      <c r="E269" s="53" t="s">
        <v>730</v>
      </c>
      <c r="F269" s="53" t="s">
        <v>733</v>
      </c>
      <c r="G269" s="53" t="s">
        <v>871</v>
      </c>
      <c r="H269" s="53" t="s">
        <v>784</v>
      </c>
      <c r="I269" s="54" t="s">
        <v>873</v>
      </c>
      <c r="J269" s="55">
        <v>1591</v>
      </c>
      <c r="K269" s="53">
        <v>12</v>
      </c>
      <c r="L269" s="56">
        <v>1591</v>
      </c>
      <c r="M269" s="57" t="s">
        <v>650</v>
      </c>
      <c r="N269" s="53" t="s">
        <v>652</v>
      </c>
      <c r="O269" s="53" t="s">
        <v>653</v>
      </c>
      <c r="P269" s="108">
        <v>10169.364163576454</v>
      </c>
      <c r="Q269" s="56">
        <v>0</v>
      </c>
      <c r="R269" s="56">
        <v>2859.5316573682576</v>
      </c>
      <c r="S269" s="56">
        <v>0</v>
      </c>
      <c r="T269" s="56">
        <v>0</v>
      </c>
      <c r="U269" s="56">
        <v>1203.5608629283909</v>
      </c>
      <c r="V269" s="56">
        <v>3868.5884879841137</v>
      </c>
      <c r="W269" s="56">
        <v>0</v>
      </c>
      <c r="X269" s="56">
        <f t="shared" si="24"/>
        <v>5072.1493509125048</v>
      </c>
      <c r="Y269" s="56">
        <f t="shared" si="25"/>
        <v>18101.045171857215</v>
      </c>
      <c r="Z269" s="56">
        <v>8034.5499999999993</v>
      </c>
      <c r="AA269" s="56">
        <v>0</v>
      </c>
      <c r="AB269" s="56">
        <v>0</v>
      </c>
      <c r="AC269" s="56">
        <f t="shared" si="26"/>
        <v>8034.5499999999993</v>
      </c>
      <c r="AD269" s="58">
        <v>504.697589689246</v>
      </c>
      <c r="AE269" s="58">
        <v>1101.5770557521444</v>
      </c>
      <c r="AF269" s="58">
        <f t="shared" si="27"/>
        <v>1606.2746454413905</v>
      </c>
      <c r="AG269" s="58">
        <f t="shared" si="28"/>
        <v>27741.869817298604</v>
      </c>
      <c r="AH269" s="58">
        <v>0</v>
      </c>
      <c r="AI269" s="58">
        <v>220.97360241322642</v>
      </c>
      <c r="AJ269" s="58">
        <f t="shared" si="29"/>
        <v>27962.843419711829</v>
      </c>
    </row>
    <row r="270" spans="1:36" ht="30" x14ac:dyDescent="0.25">
      <c r="A270" s="53">
        <v>269</v>
      </c>
      <c r="B270" s="53" t="s">
        <v>38</v>
      </c>
      <c r="C270" s="53">
        <v>324</v>
      </c>
      <c r="D270" s="54" t="s">
        <v>83</v>
      </c>
      <c r="E270" s="53" t="s">
        <v>720</v>
      </c>
      <c r="F270" s="53">
        <v>1</v>
      </c>
      <c r="G270" s="53">
        <v>903200</v>
      </c>
      <c r="H270" s="53" t="s">
        <v>874</v>
      </c>
      <c r="I270" s="54" t="s">
        <v>875</v>
      </c>
      <c r="J270" s="55">
        <v>6494</v>
      </c>
      <c r="K270" s="53">
        <v>12</v>
      </c>
      <c r="L270" s="56">
        <v>6494</v>
      </c>
      <c r="M270" s="57" t="s">
        <v>650</v>
      </c>
      <c r="N270" s="53" t="s">
        <v>652</v>
      </c>
      <c r="O270" s="53" t="s">
        <v>653</v>
      </c>
      <c r="P270" s="108">
        <v>62044.122033237618</v>
      </c>
      <c r="Q270" s="56">
        <v>0</v>
      </c>
      <c r="R270" s="56">
        <v>37509.470480827753</v>
      </c>
      <c r="S270" s="56">
        <v>0</v>
      </c>
      <c r="T270" s="56">
        <v>0</v>
      </c>
      <c r="U270" s="56">
        <v>0</v>
      </c>
      <c r="V270" s="56">
        <v>0</v>
      </c>
      <c r="W270" s="56">
        <v>0</v>
      </c>
      <c r="X270" s="56">
        <f t="shared" si="24"/>
        <v>0</v>
      </c>
      <c r="Y270" s="56">
        <f t="shared" si="25"/>
        <v>99553.592514065371</v>
      </c>
      <c r="Z270" s="56">
        <v>32794.699999999997</v>
      </c>
      <c r="AA270" s="56">
        <v>0</v>
      </c>
      <c r="AB270" s="56">
        <v>0</v>
      </c>
      <c r="AC270" s="56">
        <f t="shared" si="26"/>
        <v>32794.699999999997</v>
      </c>
      <c r="AD270" s="58">
        <v>2060.0290053060735</v>
      </c>
      <c r="AE270" s="58">
        <v>4496.3176618821026</v>
      </c>
      <c r="AF270" s="58">
        <f t="shared" si="27"/>
        <v>6556.3466671881761</v>
      </c>
      <c r="AG270" s="58">
        <f t="shared" si="28"/>
        <v>138904.63918125356</v>
      </c>
      <c r="AH270" s="58">
        <v>0</v>
      </c>
      <c r="AI270" s="58">
        <v>901.95007798333916</v>
      </c>
      <c r="AJ270" s="58">
        <f t="shared" si="29"/>
        <v>139806.58925923691</v>
      </c>
    </row>
    <row r="271" spans="1:36" ht="30" x14ac:dyDescent="0.25">
      <c r="A271" s="53">
        <v>270</v>
      </c>
      <c r="B271" s="53" t="s">
        <v>38</v>
      </c>
      <c r="C271" s="53">
        <v>324</v>
      </c>
      <c r="D271" s="54" t="s">
        <v>83</v>
      </c>
      <c r="E271" s="53" t="s">
        <v>712</v>
      </c>
      <c r="F271" s="53">
        <v>1</v>
      </c>
      <c r="G271" s="53">
        <v>903200</v>
      </c>
      <c r="H271" s="53" t="s">
        <v>874</v>
      </c>
      <c r="I271" s="54" t="s">
        <v>875</v>
      </c>
      <c r="J271" s="55">
        <v>6444</v>
      </c>
      <c r="K271" s="53">
        <v>12</v>
      </c>
      <c r="L271" s="56">
        <v>6444</v>
      </c>
      <c r="M271" s="57" t="s">
        <v>650</v>
      </c>
      <c r="N271" s="53" t="s">
        <v>652</v>
      </c>
      <c r="O271" s="53" t="s">
        <v>653</v>
      </c>
      <c r="P271" s="108">
        <v>41188.80117541588</v>
      </c>
      <c r="Q271" s="56">
        <v>0</v>
      </c>
      <c r="R271" s="56">
        <v>37220.669506999388</v>
      </c>
      <c r="S271" s="56">
        <v>0</v>
      </c>
      <c r="T271" s="56">
        <v>0</v>
      </c>
      <c r="U271" s="56">
        <v>0</v>
      </c>
      <c r="V271" s="56">
        <v>0</v>
      </c>
      <c r="W271" s="56">
        <v>0</v>
      </c>
      <c r="X271" s="56">
        <f t="shared" si="24"/>
        <v>0</v>
      </c>
      <c r="Y271" s="56">
        <f t="shared" si="25"/>
        <v>78409.470682415267</v>
      </c>
      <c r="Z271" s="56">
        <v>32542.199999999997</v>
      </c>
      <c r="AA271" s="56">
        <v>0</v>
      </c>
      <c r="AB271" s="56">
        <v>0</v>
      </c>
      <c r="AC271" s="56">
        <f t="shared" si="26"/>
        <v>32542.199999999997</v>
      </c>
      <c r="AD271" s="58">
        <v>2044.1679874025776</v>
      </c>
      <c r="AE271" s="58">
        <v>4461.6986469307467</v>
      </c>
      <c r="AF271" s="58">
        <f t="shared" si="27"/>
        <v>6505.8666343333243</v>
      </c>
      <c r="AG271" s="58">
        <f t="shared" si="28"/>
        <v>117457.53731674858</v>
      </c>
      <c r="AH271" s="58">
        <v>0</v>
      </c>
      <c r="AI271" s="58">
        <v>895.00559016394163</v>
      </c>
      <c r="AJ271" s="58">
        <f t="shared" si="29"/>
        <v>118352.54290691252</v>
      </c>
    </row>
    <row r="272" spans="1:36" ht="30" x14ac:dyDescent="0.25">
      <c r="A272" s="53">
        <v>271</v>
      </c>
      <c r="B272" s="53" t="s">
        <v>38</v>
      </c>
      <c r="C272" s="53">
        <v>324</v>
      </c>
      <c r="D272" s="54" t="s">
        <v>83</v>
      </c>
      <c r="E272" s="53" t="s">
        <v>730</v>
      </c>
      <c r="F272" s="53">
        <v>1</v>
      </c>
      <c r="G272" s="53">
        <v>903200</v>
      </c>
      <c r="H272" s="53" t="s">
        <v>874</v>
      </c>
      <c r="I272" s="54" t="s">
        <v>875</v>
      </c>
      <c r="J272" s="55">
        <v>206</v>
      </c>
      <c r="K272" s="53">
        <v>12</v>
      </c>
      <c r="L272" s="56">
        <v>206</v>
      </c>
      <c r="M272" s="57" t="s">
        <v>650</v>
      </c>
      <c r="N272" s="53" t="s">
        <v>652</v>
      </c>
      <c r="O272" s="53" t="s">
        <v>653</v>
      </c>
      <c r="P272" s="108">
        <v>1316.712141858422</v>
      </c>
      <c r="Q272" s="56">
        <v>0</v>
      </c>
      <c r="R272" s="56">
        <v>1189.8600121728546</v>
      </c>
      <c r="S272" s="56">
        <v>0</v>
      </c>
      <c r="T272" s="56">
        <v>0</v>
      </c>
      <c r="U272" s="56">
        <v>0</v>
      </c>
      <c r="V272" s="56">
        <v>0</v>
      </c>
      <c r="W272" s="56">
        <v>0</v>
      </c>
      <c r="X272" s="56">
        <f t="shared" si="24"/>
        <v>0</v>
      </c>
      <c r="Y272" s="56">
        <f t="shared" si="25"/>
        <v>2506.5721540312766</v>
      </c>
      <c r="Z272" s="56">
        <v>1040.3</v>
      </c>
      <c r="AA272" s="56">
        <v>0</v>
      </c>
      <c r="AB272" s="56">
        <v>0</v>
      </c>
      <c r="AC272" s="56">
        <f t="shared" si="26"/>
        <v>1040.3</v>
      </c>
      <c r="AD272" s="58">
        <v>65.347393762403939</v>
      </c>
      <c r="AE272" s="58">
        <v>142.63034159958625</v>
      </c>
      <c r="AF272" s="58">
        <f t="shared" si="27"/>
        <v>207.9777353619902</v>
      </c>
      <c r="AG272" s="58">
        <f t="shared" si="28"/>
        <v>3754.8498893932665</v>
      </c>
      <c r="AH272" s="58">
        <v>0</v>
      </c>
      <c r="AI272" s="58">
        <v>28.611289815917438</v>
      </c>
      <c r="AJ272" s="58">
        <f t="shared" si="29"/>
        <v>3783.4611792091841</v>
      </c>
    </row>
    <row r="273" spans="1:36" ht="30" x14ac:dyDescent="0.25">
      <c r="A273" s="53">
        <v>272</v>
      </c>
      <c r="B273" s="53" t="s">
        <v>39</v>
      </c>
      <c r="C273" s="53">
        <v>325</v>
      </c>
      <c r="D273" s="54" t="s">
        <v>84</v>
      </c>
      <c r="E273" s="53" t="s">
        <v>755</v>
      </c>
      <c r="F273" s="53">
        <v>1</v>
      </c>
      <c r="G273" s="53">
        <v>409050</v>
      </c>
      <c r="H273" s="53" t="s">
        <v>747</v>
      </c>
      <c r="I273" s="54" t="s">
        <v>748</v>
      </c>
      <c r="J273" s="55">
        <v>3994</v>
      </c>
      <c r="K273" s="53">
        <v>12</v>
      </c>
      <c r="L273" s="56">
        <v>3994</v>
      </c>
      <c r="M273" s="57" t="s">
        <v>650</v>
      </c>
      <c r="N273" s="53" t="s">
        <v>652</v>
      </c>
      <c r="O273" s="53" t="s">
        <v>660</v>
      </c>
      <c r="P273" s="108">
        <v>52938.82544878692</v>
      </c>
      <c r="Q273" s="56">
        <v>0</v>
      </c>
      <c r="R273" s="56">
        <v>9453.3825307483839</v>
      </c>
      <c r="S273" s="56">
        <v>0</v>
      </c>
      <c r="T273" s="56">
        <v>0</v>
      </c>
      <c r="U273" s="56">
        <v>10150.857765271852</v>
      </c>
      <c r="V273" s="56">
        <v>13051.102841063812</v>
      </c>
      <c r="W273" s="56">
        <v>0</v>
      </c>
      <c r="X273" s="56">
        <f t="shared" si="24"/>
        <v>23201.960606335662</v>
      </c>
      <c r="Y273" s="56">
        <f t="shared" si="25"/>
        <v>85594.168585870968</v>
      </c>
      <c r="Z273" s="56">
        <v>0</v>
      </c>
      <c r="AA273" s="56">
        <v>20169.7</v>
      </c>
      <c r="AB273" s="56">
        <v>0</v>
      </c>
      <c r="AC273" s="56">
        <f t="shared" si="26"/>
        <v>20169.7</v>
      </c>
      <c r="AD273" s="58">
        <v>1266.9781101312687</v>
      </c>
      <c r="AE273" s="58">
        <v>2765.3669143143084</v>
      </c>
      <c r="AF273" s="58">
        <f t="shared" si="27"/>
        <v>4032.3450244455771</v>
      </c>
      <c r="AG273" s="58">
        <f t="shared" si="28"/>
        <v>109796.21361031654</v>
      </c>
      <c r="AH273" s="58">
        <v>0</v>
      </c>
      <c r="AI273" s="58">
        <v>554.72568701346722</v>
      </c>
      <c r="AJ273" s="58">
        <f t="shared" si="29"/>
        <v>110350.93929733001</v>
      </c>
    </row>
    <row r="274" spans="1:36" ht="30" x14ac:dyDescent="0.25">
      <c r="A274" s="53">
        <v>273</v>
      </c>
      <c r="B274" s="53" t="s">
        <v>767</v>
      </c>
      <c r="C274" s="53">
        <v>325</v>
      </c>
      <c r="D274" s="54" t="s">
        <v>84</v>
      </c>
      <c r="E274" s="53" t="s">
        <v>720</v>
      </c>
      <c r="F274" s="53">
        <v>1</v>
      </c>
      <c r="G274" s="53">
        <v>201196</v>
      </c>
      <c r="H274" s="53" t="s">
        <v>731</v>
      </c>
      <c r="I274" s="54" t="s">
        <v>876</v>
      </c>
      <c r="J274" s="55">
        <v>1780</v>
      </c>
      <c r="K274" s="53">
        <v>12</v>
      </c>
      <c r="L274" s="56">
        <v>1780</v>
      </c>
      <c r="M274" s="57" t="s">
        <v>671</v>
      </c>
      <c r="N274" s="53" t="s">
        <v>652</v>
      </c>
      <c r="O274" s="53" t="s">
        <v>660</v>
      </c>
      <c r="P274" s="108">
        <v>17006.242257339538</v>
      </c>
      <c r="Q274" s="56">
        <v>0</v>
      </c>
      <c r="R274" s="56">
        <v>4213.0748384406925</v>
      </c>
      <c r="S274" s="56">
        <v>0</v>
      </c>
      <c r="T274" s="56">
        <v>1568.9565266562411</v>
      </c>
      <c r="U274" s="56">
        <v>0</v>
      </c>
      <c r="V274" s="56">
        <v>0</v>
      </c>
      <c r="W274" s="56">
        <v>0</v>
      </c>
      <c r="X274" s="56">
        <f t="shared" si="24"/>
        <v>0</v>
      </c>
      <c r="Y274" s="56">
        <f t="shared" si="25"/>
        <v>22788.273622436471</v>
      </c>
      <c r="Z274" s="56">
        <v>0</v>
      </c>
      <c r="AA274" s="56">
        <v>8989</v>
      </c>
      <c r="AB274" s="56">
        <v>0</v>
      </c>
      <c r="AC274" s="56">
        <f t="shared" si="26"/>
        <v>8989</v>
      </c>
      <c r="AD274" s="58">
        <v>564.65223736446126</v>
      </c>
      <c r="AE274" s="58">
        <v>1232.4369322682696</v>
      </c>
      <c r="AF274" s="58">
        <f t="shared" si="27"/>
        <v>1797.0891696327308</v>
      </c>
      <c r="AG274" s="58">
        <f t="shared" si="28"/>
        <v>33574.362792069202</v>
      </c>
      <c r="AH274" s="58">
        <v>-18167</v>
      </c>
      <c r="AI274" s="58">
        <v>-15407.362792069202</v>
      </c>
      <c r="AJ274" s="58">
        <f t="shared" si="29"/>
        <v>0</v>
      </c>
    </row>
    <row r="275" spans="1:36" ht="30" x14ac:dyDescent="0.25">
      <c r="A275" s="53">
        <v>274</v>
      </c>
      <c r="B275" s="53" t="s">
        <v>39</v>
      </c>
      <c r="C275" s="53">
        <v>325</v>
      </c>
      <c r="D275" s="54" t="s">
        <v>84</v>
      </c>
      <c r="E275" s="53" t="s">
        <v>720</v>
      </c>
      <c r="F275" s="53">
        <v>1</v>
      </c>
      <c r="G275" s="53">
        <v>409050</v>
      </c>
      <c r="H275" s="53" t="s">
        <v>747</v>
      </c>
      <c r="I275" s="54" t="s">
        <v>748</v>
      </c>
      <c r="J275" s="55">
        <v>6712</v>
      </c>
      <c r="K275" s="53">
        <v>12</v>
      </c>
      <c r="L275" s="56">
        <v>6712</v>
      </c>
      <c r="M275" s="57" t="s">
        <v>650</v>
      </c>
      <c r="N275" s="53" t="s">
        <v>652</v>
      </c>
      <c r="O275" s="53" t="s">
        <v>660</v>
      </c>
      <c r="P275" s="108">
        <v>64126.909006327514</v>
      </c>
      <c r="Q275" s="56">
        <v>0</v>
      </c>
      <c r="R275" s="56">
        <v>15886.605795288722</v>
      </c>
      <c r="S275" s="56">
        <v>0</v>
      </c>
      <c r="T275" s="56">
        <v>0</v>
      </c>
      <c r="U275" s="56">
        <v>17058.727421258056</v>
      </c>
      <c r="V275" s="56">
        <v>21932.649541617498</v>
      </c>
      <c r="W275" s="56">
        <v>0</v>
      </c>
      <c r="X275" s="56">
        <f t="shared" si="24"/>
        <v>38991.376962875554</v>
      </c>
      <c r="Y275" s="56">
        <f t="shared" si="25"/>
        <v>119004.8917644918</v>
      </c>
      <c r="Z275" s="56">
        <v>0</v>
      </c>
      <c r="AA275" s="56">
        <v>33895.599999999999</v>
      </c>
      <c r="AB275" s="56">
        <v>0</v>
      </c>
      <c r="AC275" s="56">
        <f t="shared" si="26"/>
        <v>33895.599999999999</v>
      </c>
      <c r="AD275" s="58">
        <v>2129.1830433653167</v>
      </c>
      <c r="AE275" s="58">
        <v>4647.2565670700142</v>
      </c>
      <c r="AF275" s="58">
        <f t="shared" si="27"/>
        <v>6776.4396104353309</v>
      </c>
      <c r="AG275" s="58">
        <f t="shared" si="28"/>
        <v>159676.93137492714</v>
      </c>
      <c r="AH275" s="58">
        <v>0</v>
      </c>
      <c r="AI275" s="58">
        <v>932.22804487591191</v>
      </c>
      <c r="AJ275" s="58">
        <f t="shared" si="29"/>
        <v>160609.15941980304</v>
      </c>
    </row>
    <row r="276" spans="1:36" ht="30" x14ac:dyDescent="0.25">
      <c r="A276" s="53">
        <v>275</v>
      </c>
      <c r="B276" s="53" t="s">
        <v>39</v>
      </c>
      <c r="C276" s="53">
        <v>325</v>
      </c>
      <c r="D276" s="54" t="s">
        <v>84</v>
      </c>
      <c r="E276" s="53" t="s">
        <v>755</v>
      </c>
      <c r="F276" s="53">
        <v>2</v>
      </c>
      <c r="G276" s="53">
        <v>409050</v>
      </c>
      <c r="H276" s="53" t="s">
        <v>747</v>
      </c>
      <c r="I276" s="54" t="s">
        <v>748</v>
      </c>
      <c r="J276" s="55">
        <v>1982</v>
      </c>
      <c r="K276" s="53">
        <v>12</v>
      </c>
      <c r="L276" s="56">
        <v>1982</v>
      </c>
      <c r="M276" s="57" t="s">
        <v>650</v>
      </c>
      <c r="N276" s="53" t="s">
        <v>652</v>
      </c>
      <c r="O276" s="53" t="s">
        <v>660</v>
      </c>
      <c r="P276" s="108">
        <v>26270.593900725005</v>
      </c>
      <c r="Q276" s="56">
        <v>0</v>
      </c>
      <c r="R276" s="56">
        <v>4691.1878257244107</v>
      </c>
      <c r="S276" s="56">
        <v>0</v>
      </c>
      <c r="T276" s="56">
        <v>0</v>
      </c>
      <c r="U276" s="56">
        <v>5037.3059816647001</v>
      </c>
      <c r="V276" s="56">
        <v>6476.5362621403283</v>
      </c>
      <c r="W276" s="56">
        <v>0</v>
      </c>
      <c r="X276" s="56">
        <f t="shared" si="24"/>
        <v>11513.842243805029</v>
      </c>
      <c r="Y276" s="56">
        <f t="shared" si="25"/>
        <v>42475.623970254441</v>
      </c>
      <c r="Z276" s="56">
        <v>0</v>
      </c>
      <c r="AA276" s="56">
        <v>10009.1</v>
      </c>
      <c r="AB276" s="56">
        <v>0</v>
      </c>
      <c r="AC276" s="56">
        <f t="shared" si="26"/>
        <v>10009.1</v>
      </c>
      <c r="AD276" s="58">
        <v>628.73074969458548</v>
      </c>
      <c r="AE276" s="58">
        <v>1372.2977526717473</v>
      </c>
      <c r="AF276" s="58">
        <f t="shared" si="27"/>
        <v>2001.0285023663328</v>
      </c>
      <c r="AG276" s="58">
        <f t="shared" si="28"/>
        <v>54485.75247262077</v>
      </c>
      <c r="AH276" s="58">
        <v>0</v>
      </c>
      <c r="AI276" s="58">
        <v>275.27949716091439</v>
      </c>
      <c r="AJ276" s="58">
        <f t="shared" si="29"/>
        <v>54761.031969781681</v>
      </c>
    </row>
    <row r="277" spans="1:36" ht="30" x14ac:dyDescent="0.25">
      <c r="A277" s="53">
        <v>276</v>
      </c>
      <c r="B277" s="53" t="s">
        <v>39</v>
      </c>
      <c r="C277" s="53">
        <v>325</v>
      </c>
      <c r="D277" s="54" t="s">
        <v>84</v>
      </c>
      <c r="E277" s="53" t="s">
        <v>720</v>
      </c>
      <c r="F277" s="53">
        <v>2</v>
      </c>
      <c r="G277" s="53">
        <v>409050</v>
      </c>
      <c r="H277" s="53" t="s">
        <v>747</v>
      </c>
      <c r="I277" s="54" t="s">
        <v>748</v>
      </c>
      <c r="J277" s="55">
        <v>9346</v>
      </c>
      <c r="K277" s="53">
        <v>12</v>
      </c>
      <c r="L277" s="56">
        <v>9346</v>
      </c>
      <c r="M277" s="57" t="s">
        <v>650</v>
      </c>
      <c r="N277" s="53" t="s">
        <v>652</v>
      </c>
      <c r="O277" s="53" t="s">
        <v>660</v>
      </c>
      <c r="P277" s="108">
        <v>89292.325919716473</v>
      </c>
      <c r="Q277" s="56">
        <v>0</v>
      </c>
      <c r="R277" s="56">
        <v>22121.009797790284</v>
      </c>
      <c r="S277" s="56">
        <v>0</v>
      </c>
      <c r="T277" s="56">
        <v>0</v>
      </c>
      <c r="U277" s="56">
        <v>23753.108831805392</v>
      </c>
      <c r="V277" s="56">
        <v>30539.711355178362</v>
      </c>
      <c r="W277" s="56">
        <v>0</v>
      </c>
      <c r="X277" s="56">
        <f t="shared" si="24"/>
        <v>54292.82018698375</v>
      </c>
      <c r="Y277" s="56">
        <f t="shared" si="25"/>
        <v>165706.1559044905</v>
      </c>
      <c r="Z277" s="56">
        <v>0</v>
      </c>
      <c r="AA277" s="56">
        <v>47197.299999999996</v>
      </c>
      <c r="AB277" s="56">
        <v>0</v>
      </c>
      <c r="AC277" s="56">
        <f t="shared" si="26"/>
        <v>47197.299999999996</v>
      </c>
      <c r="AD277" s="58">
        <v>2964.7414665214915</v>
      </c>
      <c r="AE277" s="58">
        <v>6470.9862747074421</v>
      </c>
      <c r="AF277" s="58">
        <f t="shared" si="27"/>
        <v>9435.7277412289332</v>
      </c>
      <c r="AG277" s="58">
        <f t="shared" si="28"/>
        <v>222339.18364571943</v>
      </c>
      <c r="AH277" s="58">
        <v>0</v>
      </c>
      <c r="AI277" s="58">
        <v>1298.063663201769</v>
      </c>
      <c r="AJ277" s="58">
        <f t="shared" si="29"/>
        <v>223637.24730892119</v>
      </c>
    </row>
    <row r="278" spans="1:36" ht="30" x14ac:dyDescent="0.25">
      <c r="A278" s="53">
        <v>277</v>
      </c>
      <c r="B278" s="53" t="s">
        <v>62</v>
      </c>
      <c r="C278" s="53">
        <v>325</v>
      </c>
      <c r="D278" s="54" t="s">
        <v>84</v>
      </c>
      <c r="E278" s="53" t="s">
        <v>720</v>
      </c>
      <c r="F278" s="53">
        <v>2</v>
      </c>
      <c r="G278" s="53">
        <v>902575</v>
      </c>
      <c r="H278" s="53" t="s">
        <v>731</v>
      </c>
      <c r="I278" s="54" t="s">
        <v>732</v>
      </c>
      <c r="J278" s="55">
        <v>171</v>
      </c>
      <c r="K278" s="53">
        <v>12</v>
      </c>
      <c r="L278" s="56">
        <v>171</v>
      </c>
      <c r="M278" s="57" t="s">
        <v>650</v>
      </c>
      <c r="N278" s="53" t="s">
        <v>652</v>
      </c>
      <c r="O278" s="53" t="s">
        <v>660</v>
      </c>
      <c r="P278" s="108">
        <v>1633.7457449466635</v>
      </c>
      <c r="Q278" s="56">
        <v>0</v>
      </c>
      <c r="R278" s="56">
        <v>404.7392120075047</v>
      </c>
      <c r="S278" s="56">
        <v>0</v>
      </c>
      <c r="T278" s="56">
        <v>0</v>
      </c>
      <c r="U278" s="56">
        <v>0</v>
      </c>
      <c r="V278" s="56">
        <v>0</v>
      </c>
      <c r="W278" s="56">
        <v>0</v>
      </c>
      <c r="X278" s="56">
        <f t="shared" si="24"/>
        <v>0</v>
      </c>
      <c r="Y278" s="56">
        <f t="shared" si="25"/>
        <v>2038.4849569541682</v>
      </c>
      <c r="Z278" s="56">
        <v>0</v>
      </c>
      <c r="AA278" s="56">
        <v>863.55</v>
      </c>
      <c r="AB278" s="56">
        <v>0</v>
      </c>
      <c r="AC278" s="56">
        <f t="shared" si="26"/>
        <v>863.55</v>
      </c>
      <c r="AD278" s="58">
        <v>-2902.0349569541681</v>
      </c>
      <c r="AE278" s="58">
        <v>0</v>
      </c>
      <c r="AF278" s="58">
        <f t="shared" si="27"/>
        <v>-2902.0349569541681</v>
      </c>
      <c r="AG278" s="58">
        <f t="shared" si="28"/>
        <v>0</v>
      </c>
      <c r="AH278" s="58">
        <v>0</v>
      </c>
      <c r="AI278" s="58">
        <v>0</v>
      </c>
      <c r="AJ278" s="58">
        <f t="shared" si="29"/>
        <v>0</v>
      </c>
    </row>
    <row r="279" spans="1:36" ht="30" x14ac:dyDescent="0.25">
      <c r="A279" s="53">
        <v>278</v>
      </c>
      <c r="B279" s="53" t="s">
        <v>41</v>
      </c>
      <c r="C279" s="53">
        <v>327</v>
      </c>
      <c r="D279" s="54" t="s">
        <v>85</v>
      </c>
      <c r="E279" s="53" t="s">
        <v>720</v>
      </c>
      <c r="F279" s="53">
        <v>1</v>
      </c>
      <c r="G279" s="53">
        <v>601600</v>
      </c>
      <c r="H279" s="53" t="s">
        <v>716</v>
      </c>
      <c r="I279" s="54" t="s">
        <v>717</v>
      </c>
      <c r="J279" s="55">
        <v>684</v>
      </c>
      <c r="K279" s="53">
        <v>12</v>
      </c>
      <c r="L279" s="56">
        <v>684</v>
      </c>
      <c r="M279" s="57" t="s">
        <v>672</v>
      </c>
      <c r="N279" s="53" t="s">
        <v>651</v>
      </c>
      <c r="O279" s="53" t="s">
        <v>651</v>
      </c>
      <c r="P279" s="108">
        <v>0</v>
      </c>
      <c r="Q279" s="56">
        <v>0</v>
      </c>
      <c r="R279" s="56">
        <v>0</v>
      </c>
      <c r="S279" s="56">
        <v>13048.887497546615</v>
      </c>
      <c r="T279" s="56">
        <v>602.9023956364432</v>
      </c>
      <c r="U279" s="56">
        <v>0</v>
      </c>
      <c r="V279" s="56">
        <v>0</v>
      </c>
      <c r="W279" s="56">
        <v>0</v>
      </c>
      <c r="X279" s="56">
        <f t="shared" si="24"/>
        <v>0</v>
      </c>
      <c r="Y279" s="56">
        <f t="shared" si="25"/>
        <v>13651.789893183059</v>
      </c>
      <c r="Z279" s="56">
        <v>0</v>
      </c>
      <c r="AA279" s="56">
        <v>0</v>
      </c>
      <c r="AB279" s="56">
        <v>0</v>
      </c>
      <c r="AC279" s="56">
        <f t="shared" si="26"/>
        <v>0</v>
      </c>
      <c r="AD279" s="58">
        <v>216.9787249198267</v>
      </c>
      <c r="AE279" s="58">
        <v>473.58812453454857</v>
      </c>
      <c r="AF279" s="58">
        <f t="shared" si="27"/>
        <v>690.5668494543753</v>
      </c>
      <c r="AG279" s="58">
        <f t="shared" si="28"/>
        <v>14342.356742637434</v>
      </c>
      <c r="AH279" s="58">
        <v>0</v>
      </c>
      <c r="AI279" s="58">
        <v>95.000593369356935</v>
      </c>
      <c r="AJ279" s="58">
        <f t="shared" si="29"/>
        <v>14437.357336006791</v>
      </c>
    </row>
    <row r="280" spans="1:36" ht="30" x14ac:dyDescent="0.25">
      <c r="A280" s="53">
        <v>279</v>
      </c>
      <c r="B280" s="53" t="s">
        <v>41</v>
      </c>
      <c r="C280" s="53">
        <v>327</v>
      </c>
      <c r="D280" s="54" t="s">
        <v>85</v>
      </c>
      <c r="E280" s="53" t="s">
        <v>720</v>
      </c>
      <c r="F280" s="53">
        <v>1</v>
      </c>
      <c r="G280" s="53">
        <v>601650</v>
      </c>
      <c r="H280" s="53" t="s">
        <v>877</v>
      </c>
      <c r="I280" s="54" t="s">
        <v>878</v>
      </c>
      <c r="J280" s="55">
        <v>2473</v>
      </c>
      <c r="K280" s="53">
        <v>12</v>
      </c>
      <c r="L280" s="56">
        <v>2473</v>
      </c>
      <c r="M280" s="57" t="s">
        <v>672</v>
      </c>
      <c r="N280" s="53" t="s">
        <v>651</v>
      </c>
      <c r="O280" s="53" t="s">
        <v>651</v>
      </c>
      <c r="P280" s="108">
        <v>0</v>
      </c>
      <c r="Q280" s="56">
        <v>0</v>
      </c>
      <c r="R280" s="56">
        <v>0</v>
      </c>
      <c r="S280" s="56">
        <v>47178.214592737975</v>
      </c>
      <c r="T280" s="56">
        <v>2179.7918485510581</v>
      </c>
      <c r="U280" s="56">
        <v>0</v>
      </c>
      <c r="V280" s="56">
        <v>0</v>
      </c>
      <c r="W280" s="56">
        <v>0</v>
      </c>
      <c r="X280" s="56">
        <f t="shared" si="24"/>
        <v>0</v>
      </c>
      <c r="Y280" s="56">
        <f t="shared" si="25"/>
        <v>49358.006441289035</v>
      </c>
      <c r="Z280" s="56">
        <v>0</v>
      </c>
      <c r="AA280" s="56">
        <v>0</v>
      </c>
      <c r="AB280" s="56">
        <v>0</v>
      </c>
      <c r="AC280" s="56">
        <f t="shared" si="26"/>
        <v>0</v>
      </c>
      <c r="AD280" s="58">
        <v>784.48594550691712</v>
      </c>
      <c r="AE280" s="58">
        <v>1712.256479494062</v>
      </c>
      <c r="AF280" s="58">
        <f t="shared" si="27"/>
        <v>2496.742425000979</v>
      </c>
      <c r="AG280" s="58">
        <f t="shared" si="28"/>
        <v>51854.748866290014</v>
      </c>
      <c r="AH280" s="58">
        <v>0</v>
      </c>
      <c r="AI280" s="58">
        <v>343.47436754739721</v>
      </c>
      <c r="AJ280" s="58">
        <f t="shared" si="29"/>
        <v>52198.223233837409</v>
      </c>
    </row>
    <row r="281" spans="1:36" ht="30" x14ac:dyDescent="0.25">
      <c r="A281" s="53">
        <v>280</v>
      </c>
      <c r="B281" s="53" t="s">
        <v>41</v>
      </c>
      <c r="C281" s="53">
        <v>327</v>
      </c>
      <c r="D281" s="54" t="s">
        <v>85</v>
      </c>
      <c r="E281" s="53" t="s">
        <v>720</v>
      </c>
      <c r="F281" s="53">
        <v>1</v>
      </c>
      <c r="G281" s="53">
        <v>601690</v>
      </c>
      <c r="H281" s="53" t="s">
        <v>865</v>
      </c>
      <c r="I281" s="54" t="s">
        <v>879</v>
      </c>
      <c r="J281" s="55">
        <v>2047</v>
      </c>
      <c r="K281" s="53">
        <v>12</v>
      </c>
      <c r="L281" s="56">
        <v>2047</v>
      </c>
      <c r="M281" s="57" t="s">
        <v>672</v>
      </c>
      <c r="N281" s="53" t="s">
        <v>651</v>
      </c>
      <c r="O281" s="53" t="s">
        <v>651</v>
      </c>
      <c r="P281" s="108">
        <v>0</v>
      </c>
      <c r="Q281" s="56">
        <v>0</v>
      </c>
      <c r="R281" s="56">
        <v>0</v>
      </c>
      <c r="S281" s="56">
        <v>39051.275888125616</v>
      </c>
      <c r="T281" s="56">
        <v>1804.3000056546773</v>
      </c>
      <c r="U281" s="56">
        <v>0</v>
      </c>
      <c r="V281" s="56">
        <v>0</v>
      </c>
      <c r="W281" s="56">
        <v>0</v>
      </c>
      <c r="X281" s="56">
        <f t="shared" si="24"/>
        <v>0</v>
      </c>
      <c r="Y281" s="56">
        <f t="shared" si="25"/>
        <v>40855.575893780297</v>
      </c>
      <c r="Z281" s="56">
        <v>0</v>
      </c>
      <c r="AA281" s="56">
        <v>0</v>
      </c>
      <c r="AB281" s="56">
        <v>0</v>
      </c>
      <c r="AC281" s="56">
        <f t="shared" si="26"/>
        <v>0</v>
      </c>
      <c r="AD281" s="58">
        <v>649.35007296913045</v>
      </c>
      <c r="AE281" s="58">
        <v>1417.3024721085098</v>
      </c>
      <c r="AF281" s="58">
        <f t="shared" si="27"/>
        <v>2066.6525450776403</v>
      </c>
      <c r="AG281" s="58">
        <f t="shared" si="28"/>
        <v>42922.228438857936</v>
      </c>
      <c r="AH281" s="58">
        <v>0</v>
      </c>
      <c r="AI281" s="58">
        <v>284.30733132613108</v>
      </c>
      <c r="AJ281" s="58">
        <f t="shared" si="29"/>
        <v>43206.535770184069</v>
      </c>
    </row>
    <row r="282" spans="1:36" x14ac:dyDescent="0.25">
      <c r="A282" s="53">
        <v>281</v>
      </c>
      <c r="B282" s="53" t="s">
        <v>41</v>
      </c>
      <c r="C282" s="53">
        <v>327</v>
      </c>
      <c r="D282" s="54" t="s">
        <v>85</v>
      </c>
      <c r="E282" s="53" t="s">
        <v>720</v>
      </c>
      <c r="F282" s="53">
        <v>1</v>
      </c>
      <c r="G282" s="53">
        <v>601752</v>
      </c>
      <c r="H282" s="53" t="s">
        <v>880</v>
      </c>
      <c r="I282" s="54" t="s">
        <v>881</v>
      </c>
      <c r="J282" s="55">
        <v>169</v>
      </c>
      <c r="K282" s="53">
        <v>12</v>
      </c>
      <c r="L282" s="56">
        <v>169</v>
      </c>
      <c r="M282" s="57" t="s">
        <v>672</v>
      </c>
      <c r="N282" s="53" t="s">
        <v>651</v>
      </c>
      <c r="O282" s="53" t="s">
        <v>651</v>
      </c>
      <c r="P282" s="108">
        <v>0</v>
      </c>
      <c r="Q282" s="56">
        <v>0</v>
      </c>
      <c r="R282" s="56">
        <v>0</v>
      </c>
      <c r="S282" s="56">
        <v>3224.0672325809614</v>
      </c>
      <c r="T282" s="56">
        <v>148.96272640724985</v>
      </c>
      <c r="U282" s="56">
        <v>0</v>
      </c>
      <c r="V282" s="56">
        <v>0</v>
      </c>
      <c r="W282" s="56">
        <v>0</v>
      </c>
      <c r="X282" s="56">
        <f t="shared" si="24"/>
        <v>0</v>
      </c>
      <c r="Y282" s="56">
        <f t="shared" si="25"/>
        <v>3373.0299589882111</v>
      </c>
      <c r="Z282" s="56">
        <v>0</v>
      </c>
      <c r="AA282" s="56">
        <v>0</v>
      </c>
      <c r="AB282" s="56">
        <v>0</v>
      </c>
      <c r="AC282" s="56">
        <f t="shared" si="26"/>
        <v>0</v>
      </c>
      <c r="AD282" s="58">
        <v>53.610240513816827</v>
      </c>
      <c r="AE282" s="58">
        <v>117.01227053558289</v>
      </c>
      <c r="AF282" s="58">
        <f t="shared" si="27"/>
        <v>170.62251104939972</v>
      </c>
      <c r="AG282" s="58">
        <f t="shared" si="28"/>
        <v>3543.6524700376108</v>
      </c>
      <c r="AH282" s="58">
        <v>0</v>
      </c>
      <c r="AI282" s="58">
        <v>23.472368829563337</v>
      </c>
      <c r="AJ282" s="58">
        <f t="shared" si="29"/>
        <v>3567.1248388671743</v>
      </c>
    </row>
    <row r="283" spans="1:36" ht="30" x14ac:dyDescent="0.25">
      <c r="A283" s="53">
        <v>282</v>
      </c>
      <c r="B283" s="53" t="s">
        <v>41</v>
      </c>
      <c r="C283" s="53">
        <v>327</v>
      </c>
      <c r="D283" s="54" t="s">
        <v>85</v>
      </c>
      <c r="E283" s="53" t="s">
        <v>720</v>
      </c>
      <c r="F283" s="53">
        <v>1</v>
      </c>
      <c r="G283" s="53">
        <v>601773</v>
      </c>
      <c r="H283" s="53" t="s">
        <v>865</v>
      </c>
      <c r="I283" s="54" t="s">
        <v>882</v>
      </c>
      <c r="J283" s="55">
        <v>318</v>
      </c>
      <c r="K283" s="53">
        <v>12</v>
      </c>
      <c r="L283" s="56">
        <v>318</v>
      </c>
      <c r="M283" s="57" t="s">
        <v>672</v>
      </c>
      <c r="N283" s="53" t="s">
        <v>651</v>
      </c>
      <c r="O283" s="53" t="s">
        <v>651</v>
      </c>
      <c r="P283" s="108">
        <v>0</v>
      </c>
      <c r="Q283" s="56">
        <v>0</v>
      </c>
      <c r="R283" s="56">
        <v>0</v>
      </c>
      <c r="S283" s="56">
        <v>6066.588047105005</v>
      </c>
      <c r="T283" s="56">
        <v>280.29672779589026</v>
      </c>
      <c r="U283" s="56">
        <v>0</v>
      </c>
      <c r="V283" s="56">
        <v>0</v>
      </c>
      <c r="W283" s="56">
        <v>0</v>
      </c>
      <c r="X283" s="56">
        <f t="shared" si="24"/>
        <v>0</v>
      </c>
      <c r="Y283" s="56">
        <f t="shared" si="25"/>
        <v>6346.8847749008955</v>
      </c>
      <c r="Z283" s="56">
        <v>0</v>
      </c>
      <c r="AA283" s="56">
        <v>0</v>
      </c>
      <c r="AB283" s="56">
        <v>0</v>
      </c>
      <c r="AC283" s="56">
        <f t="shared" si="26"/>
        <v>0</v>
      </c>
      <c r="AD283" s="58">
        <v>100.87607386623519</v>
      </c>
      <c r="AE283" s="58">
        <v>220.17693509062343</v>
      </c>
      <c r="AF283" s="58">
        <f t="shared" si="27"/>
        <v>321.0530089568586</v>
      </c>
      <c r="AG283" s="58">
        <f t="shared" si="28"/>
        <v>6667.9377838577539</v>
      </c>
      <c r="AH283" s="58">
        <v>0</v>
      </c>
      <c r="AI283" s="58">
        <v>44.166942531367695</v>
      </c>
      <c r="AJ283" s="58">
        <f t="shared" si="29"/>
        <v>6712.1047263891214</v>
      </c>
    </row>
    <row r="284" spans="1:36" x14ac:dyDescent="0.25">
      <c r="A284" s="53">
        <v>283</v>
      </c>
      <c r="B284" s="53" t="s">
        <v>41</v>
      </c>
      <c r="C284" s="53">
        <v>327</v>
      </c>
      <c r="D284" s="54" t="s">
        <v>85</v>
      </c>
      <c r="E284" s="53" t="s">
        <v>720</v>
      </c>
      <c r="F284" s="53">
        <v>1</v>
      </c>
      <c r="G284" s="53">
        <v>601774</v>
      </c>
      <c r="H284" s="53" t="s">
        <v>865</v>
      </c>
      <c r="I284" s="54" t="s">
        <v>883</v>
      </c>
      <c r="J284" s="55">
        <v>294</v>
      </c>
      <c r="K284" s="53">
        <v>12</v>
      </c>
      <c r="L284" s="56">
        <v>294</v>
      </c>
      <c r="M284" s="57" t="s">
        <v>672</v>
      </c>
      <c r="N284" s="53" t="s">
        <v>651</v>
      </c>
      <c r="O284" s="53" t="s">
        <v>651</v>
      </c>
      <c r="P284" s="108">
        <v>0</v>
      </c>
      <c r="Q284" s="56">
        <v>0</v>
      </c>
      <c r="R284" s="56">
        <v>0</v>
      </c>
      <c r="S284" s="56">
        <v>5608.7323454367024</v>
      </c>
      <c r="T284" s="56">
        <v>259.14225777355892</v>
      </c>
      <c r="U284" s="56">
        <v>0</v>
      </c>
      <c r="V284" s="56">
        <v>0</v>
      </c>
      <c r="W284" s="56">
        <v>0</v>
      </c>
      <c r="X284" s="56">
        <f t="shared" si="24"/>
        <v>0</v>
      </c>
      <c r="Y284" s="56">
        <f t="shared" si="25"/>
        <v>5867.8746032102617</v>
      </c>
      <c r="Z284" s="56">
        <v>0</v>
      </c>
      <c r="AA284" s="56">
        <v>0</v>
      </c>
      <c r="AB284" s="56">
        <v>0</v>
      </c>
      <c r="AC284" s="56">
        <f t="shared" si="26"/>
        <v>0</v>
      </c>
      <c r="AD284" s="58">
        <v>93.262785272557096</v>
      </c>
      <c r="AE284" s="58">
        <v>203.55980791397261</v>
      </c>
      <c r="AF284" s="58">
        <f t="shared" si="27"/>
        <v>296.82259318652973</v>
      </c>
      <c r="AG284" s="58">
        <f t="shared" si="28"/>
        <v>6164.6971963967917</v>
      </c>
      <c r="AH284" s="58">
        <v>0</v>
      </c>
      <c r="AI284" s="58">
        <v>40.833588378056923</v>
      </c>
      <c r="AJ284" s="58">
        <f t="shared" si="29"/>
        <v>6205.5307847748491</v>
      </c>
    </row>
    <row r="285" spans="1:36" ht="30" x14ac:dyDescent="0.25">
      <c r="A285" s="53">
        <v>284</v>
      </c>
      <c r="B285" s="53" t="s">
        <v>41</v>
      </c>
      <c r="C285" s="53">
        <v>327</v>
      </c>
      <c r="D285" s="54" t="s">
        <v>85</v>
      </c>
      <c r="E285" s="53" t="s">
        <v>720</v>
      </c>
      <c r="F285" s="53">
        <v>1</v>
      </c>
      <c r="G285" s="53">
        <v>601776</v>
      </c>
      <c r="H285" s="53" t="s">
        <v>865</v>
      </c>
      <c r="I285" s="54" t="s">
        <v>884</v>
      </c>
      <c r="J285" s="55">
        <v>1148</v>
      </c>
      <c r="K285" s="53">
        <v>12</v>
      </c>
      <c r="L285" s="56">
        <v>1148</v>
      </c>
      <c r="M285" s="57" t="s">
        <v>672</v>
      </c>
      <c r="N285" s="53" t="s">
        <v>651</v>
      </c>
      <c r="O285" s="53" t="s">
        <v>651</v>
      </c>
      <c r="P285" s="108">
        <v>0</v>
      </c>
      <c r="Q285" s="56">
        <v>0</v>
      </c>
      <c r="R285" s="56">
        <v>0</v>
      </c>
      <c r="S285" s="56">
        <v>21900.764396467122</v>
      </c>
      <c r="T285" s="56">
        <v>1011.8888160681823</v>
      </c>
      <c r="U285" s="56">
        <v>0</v>
      </c>
      <c r="V285" s="56">
        <v>0</v>
      </c>
      <c r="W285" s="56">
        <v>0</v>
      </c>
      <c r="X285" s="56">
        <f t="shared" si="24"/>
        <v>0</v>
      </c>
      <c r="Y285" s="56">
        <f t="shared" si="25"/>
        <v>22912.653212535304</v>
      </c>
      <c r="Z285" s="56">
        <v>0</v>
      </c>
      <c r="AA285" s="56">
        <v>0</v>
      </c>
      <c r="AB285" s="56">
        <v>0</v>
      </c>
      <c r="AC285" s="56">
        <f t="shared" si="26"/>
        <v>0</v>
      </c>
      <c r="AD285" s="58">
        <v>364.16897106427047</v>
      </c>
      <c r="AE285" s="58">
        <v>794.85258328313103</v>
      </c>
      <c r="AF285" s="58">
        <f t="shared" si="27"/>
        <v>1159.0215543474014</v>
      </c>
      <c r="AG285" s="58">
        <f t="shared" si="28"/>
        <v>24071.674766882705</v>
      </c>
      <c r="AH285" s="58">
        <v>0</v>
      </c>
      <c r="AI285" s="58">
        <v>159.44544033336516</v>
      </c>
      <c r="AJ285" s="58">
        <f t="shared" si="29"/>
        <v>24231.12020721607</v>
      </c>
    </row>
    <row r="286" spans="1:36" ht="30" x14ac:dyDescent="0.25">
      <c r="A286" s="53">
        <v>285</v>
      </c>
      <c r="B286" s="53" t="s">
        <v>39</v>
      </c>
      <c r="C286" s="53">
        <v>338</v>
      </c>
      <c r="D286" s="54" t="s">
        <v>86</v>
      </c>
      <c r="E286" s="53" t="s">
        <v>755</v>
      </c>
      <c r="F286" s="53">
        <v>1</v>
      </c>
      <c r="G286" s="53">
        <v>409050</v>
      </c>
      <c r="H286" s="53" t="s">
        <v>747</v>
      </c>
      <c r="I286" s="54" t="s">
        <v>748</v>
      </c>
      <c r="J286" s="55">
        <v>1489</v>
      </c>
      <c r="K286" s="53">
        <v>12</v>
      </c>
      <c r="L286" s="56">
        <v>1489</v>
      </c>
      <c r="M286" s="57" t="s">
        <v>673</v>
      </c>
      <c r="N286" s="53" t="s">
        <v>651</v>
      </c>
      <c r="O286" s="53" t="s">
        <v>651</v>
      </c>
      <c r="P286" s="108">
        <v>0</v>
      </c>
      <c r="Q286" s="56">
        <v>0</v>
      </c>
      <c r="R286" s="56">
        <v>0</v>
      </c>
      <c r="S286" s="56">
        <v>24532.789238760179</v>
      </c>
      <c r="T286" s="56">
        <v>1312.4585776354736</v>
      </c>
      <c r="U286" s="56">
        <v>0</v>
      </c>
      <c r="V286" s="56">
        <v>0</v>
      </c>
      <c r="W286" s="56">
        <v>0</v>
      </c>
      <c r="X286" s="56">
        <f t="shared" si="24"/>
        <v>0</v>
      </c>
      <c r="Y286" s="56">
        <f t="shared" si="25"/>
        <v>25845.247816395651</v>
      </c>
      <c r="Z286" s="56">
        <v>0</v>
      </c>
      <c r="AA286" s="56">
        <v>0</v>
      </c>
      <c r="AB286" s="56">
        <v>0</v>
      </c>
      <c r="AC286" s="56">
        <f t="shared" si="26"/>
        <v>0</v>
      </c>
      <c r="AD286" s="58">
        <v>472.34111316611393</v>
      </c>
      <c r="AE286" s="58">
        <v>1030.954265251378</v>
      </c>
      <c r="AF286" s="58">
        <f t="shared" si="27"/>
        <v>1503.295378417492</v>
      </c>
      <c r="AG286" s="58">
        <f t="shared" si="28"/>
        <v>27348.543194813145</v>
      </c>
      <c r="AH286" s="58">
        <v>0</v>
      </c>
      <c r="AI286" s="58">
        <v>206.80684726165566</v>
      </c>
      <c r="AJ286" s="58">
        <f t="shared" si="29"/>
        <v>27555.350042074799</v>
      </c>
    </row>
    <row r="287" spans="1:36" ht="30" x14ac:dyDescent="0.25">
      <c r="A287" s="53">
        <v>286</v>
      </c>
      <c r="B287" s="53" t="s">
        <v>39</v>
      </c>
      <c r="C287" s="53">
        <v>338</v>
      </c>
      <c r="D287" s="54" t="s">
        <v>86</v>
      </c>
      <c r="E287" s="53" t="s">
        <v>720</v>
      </c>
      <c r="F287" s="53">
        <v>1</v>
      </c>
      <c r="G287" s="53">
        <v>409050</v>
      </c>
      <c r="H287" s="53" t="s">
        <v>747</v>
      </c>
      <c r="I287" s="54" t="s">
        <v>748</v>
      </c>
      <c r="J287" s="55">
        <v>4374</v>
      </c>
      <c r="K287" s="53">
        <v>12</v>
      </c>
      <c r="L287" s="56">
        <v>4374</v>
      </c>
      <c r="M287" s="57" t="s">
        <v>673</v>
      </c>
      <c r="N287" s="53" t="s">
        <v>651</v>
      </c>
      <c r="O287" s="53" t="s">
        <v>651</v>
      </c>
      <c r="P287" s="108">
        <v>0</v>
      </c>
      <c r="Q287" s="56">
        <v>0</v>
      </c>
      <c r="R287" s="56">
        <v>0</v>
      </c>
      <c r="S287" s="56">
        <v>72066.098139917405</v>
      </c>
      <c r="T287" s="56">
        <v>3855.4021615698866</v>
      </c>
      <c r="U287" s="56">
        <v>0</v>
      </c>
      <c r="V287" s="56">
        <v>0</v>
      </c>
      <c r="W287" s="56">
        <v>0</v>
      </c>
      <c r="X287" s="56">
        <f t="shared" si="24"/>
        <v>0</v>
      </c>
      <c r="Y287" s="56">
        <f t="shared" si="25"/>
        <v>75921.500301487293</v>
      </c>
      <c r="Z287" s="56">
        <v>0</v>
      </c>
      <c r="AA287" s="56">
        <v>0</v>
      </c>
      <c r="AB287" s="56">
        <v>0</v>
      </c>
      <c r="AC287" s="56">
        <f t="shared" si="26"/>
        <v>0</v>
      </c>
      <c r="AD287" s="58">
        <v>1387.5218461978391</v>
      </c>
      <c r="AE287" s="58">
        <v>3028.471427944613</v>
      </c>
      <c r="AF287" s="58">
        <f t="shared" si="27"/>
        <v>4415.9932741424518</v>
      </c>
      <c r="AG287" s="58">
        <f t="shared" si="28"/>
        <v>80337.493575629749</v>
      </c>
      <c r="AH287" s="58">
        <v>0</v>
      </c>
      <c r="AI287" s="58">
        <v>607.50379444088776</v>
      </c>
      <c r="AJ287" s="58">
        <f t="shared" si="29"/>
        <v>80944.997370070632</v>
      </c>
    </row>
    <row r="288" spans="1:36" ht="30" x14ac:dyDescent="0.25">
      <c r="A288" s="53">
        <v>287</v>
      </c>
      <c r="B288" s="53" t="s">
        <v>35</v>
      </c>
      <c r="C288" s="53">
        <v>338</v>
      </c>
      <c r="D288" s="54" t="s">
        <v>86</v>
      </c>
      <c r="E288" s="53" t="s">
        <v>720</v>
      </c>
      <c r="F288" s="53">
        <v>1</v>
      </c>
      <c r="G288" s="53" t="s">
        <v>885</v>
      </c>
      <c r="H288" s="53" t="s">
        <v>798</v>
      </c>
      <c r="I288" s="54" t="s">
        <v>886</v>
      </c>
      <c r="J288" s="55">
        <v>918.24</v>
      </c>
      <c r="K288" s="53">
        <v>12</v>
      </c>
      <c r="L288" s="56">
        <v>918.24</v>
      </c>
      <c r="M288" s="57" t="s">
        <v>674</v>
      </c>
      <c r="N288" s="53" t="s">
        <v>651</v>
      </c>
      <c r="O288" s="53" t="s">
        <v>651</v>
      </c>
      <c r="P288" s="108">
        <v>0</v>
      </c>
      <c r="Q288" s="56">
        <v>0</v>
      </c>
      <c r="R288" s="56">
        <v>0</v>
      </c>
      <c r="S288" s="56">
        <v>85204.23</v>
      </c>
      <c r="T288" s="56">
        <v>809.37002305439705</v>
      </c>
      <c r="U288" s="56">
        <v>0</v>
      </c>
      <c r="V288" s="56">
        <v>0</v>
      </c>
      <c r="W288" s="56">
        <v>0</v>
      </c>
      <c r="X288" s="56">
        <f t="shared" si="24"/>
        <v>0</v>
      </c>
      <c r="Y288" s="56">
        <f t="shared" si="25"/>
        <v>86013.600023054387</v>
      </c>
      <c r="Z288" s="56">
        <v>0</v>
      </c>
      <c r="AA288" s="56">
        <v>0</v>
      </c>
      <c r="AB288" s="56">
        <v>0</v>
      </c>
      <c r="AC288" s="56">
        <f t="shared" si="26"/>
        <v>0</v>
      </c>
      <c r="AD288" s="58">
        <v>291.28442159412521</v>
      </c>
      <c r="AE288" s="58">
        <v>635.77128577866063</v>
      </c>
      <c r="AF288" s="58">
        <f t="shared" si="27"/>
        <v>927.05570737278583</v>
      </c>
      <c r="AG288" s="58">
        <f t="shared" si="28"/>
        <v>86940.65573042717</v>
      </c>
      <c r="AH288" s="58">
        <v>0</v>
      </c>
      <c r="AI288" s="58">
        <v>127.53412990567006</v>
      </c>
      <c r="AJ288" s="58">
        <f t="shared" si="29"/>
        <v>87068.189860332845</v>
      </c>
    </row>
    <row r="289" spans="1:36" ht="30" x14ac:dyDescent="0.25">
      <c r="A289" s="53">
        <v>288</v>
      </c>
      <c r="B289" s="53" t="s">
        <v>39</v>
      </c>
      <c r="C289" s="53">
        <v>338</v>
      </c>
      <c r="D289" s="54" t="s">
        <v>86</v>
      </c>
      <c r="E289" s="53" t="s">
        <v>720</v>
      </c>
      <c r="F289" s="53">
        <v>1</v>
      </c>
      <c r="G289" s="53">
        <v>409050</v>
      </c>
      <c r="H289" s="53" t="s">
        <v>747</v>
      </c>
      <c r="I289" s="54" t="s">
        <v>748</v>
      </c>
      <c r="J289" s="55">
        <v>994.76</v>
      </c>
      <c r="K289" s="53">
        <v>12</v>
      </c>
      <c r="L289" s="56">
        <v>994.76</v>
      </c>
      <c r="M289" s="57" t="s">
        <v>673</v>
      </c>
      <c r="N289" s="53" t="s">
        <v>651</v>
      </c>
      <c r="O289" s="53" t="s">
        <v>651</v>
      </c>
      <c r="P289" s="108">
        <v>0</v>
      </c>
      <c r="Q289" s="56">
        <v>0</v>
      </c>
      <c r="R289" s="56">
        <v>0</v>
      </c>
      <c r="S289" s="56">
        <v>16389.682621322412</v>
      </c>
      <c r="T289" s="56">
        <v>876.81752497559683</v>
      </c>
      <c r="U289" s="56">
        <v>0</v>
      </c>
      <c r="V289" s="56">
        <v>0</v>
      </c>
      <c r="W289" s="56">
        <v>0</v>
      </c>
      <c r="X289" s="56">
        <f t="shared" si="24"/>
        <v>0</v>
      </c>
      <c r="Y289" s="56">
        <f t="shared" si="25"/>
        <v>17266.500146298007</v>
      </c>
      <c r="Z289" s="56">
        <v>0</v>
      </c>
      <c r="AA289" s="56">
        <v>0</v>
      </c>
      <c r="AB289" s="56">
        <v>0</v>
      </c>
      <c r="AC289" s="56">
        <f t="shared" si="26"/>
        <v>0</v>
      </c>
      <c r="AD289" s="58">
        <v>315.5581233936357</v>
      </c>
      <c r="AE289" s="58">
        <v>688.75222626021571</v>
      </c>
      <c r="AF289" s="58">
        <f t="shared" si="27"/>
        <v>1004.3103496538514</v>
      </c>
      <c r="AG289" s="58">
        <f t="shared" si="28"/>
        <v>18270.810495951857</v>
      </c>
      <c r="AH289" s="58">
        <v>0</v>
      </c>
      <c r="AI289" s="58">
        <v>138.16197406447588</v>
      </c>
      <c r="AJ289" s="58">
        <f t="shared" si="29"/>
        <v>18408.972470016331</v>
      </c>
    </row>
    <row r="290" spans="1:36" ht="30" x14ac:dyDescent="0.25">
      <c r="A290" s="53">
        <v>289</v>
      </c>
      <c r="B290" s="53" t="s">
        <v>39</v>
      </c>
      <c r="C290" s="53">
        <v>339</v>
      </c>
      <c r="D290" s="54" t="s">
        <v>887</v>
      </c>
      <c r="E290" s="53" t="s">
        <v>755</v>
      </c>
      <c r="F290" s="53">
        <v>1</v>
      </c>
      <c r="G290" s="53">
        <v>409050</v>
      </c>
      <c r="H290" s="53" t="s">
        <v>747</v>
      </c>
      <c r="I290" s="54" t="s">
        <v>748</v>
      </c>
      <c r="J290" s="55">
        <v>900</v>
      </c>
      <c r="K290" s="53">
        <v>12</v>
      </c>
      <c r="L290" s="56">
        <v>900</v>
      </c>
      <c r="M290" s="57" t="s">
        <v>675</v>
      </c>
      <c r="N290" s="53" t="s">
        <v>651</v>
      </c>
      <c r="O290" s="53" t="s">
        <v>651</v>
      </c>
      <c r="P290" s="108">
        <v>0</v>
      </c>
      <c r="Q290" s="56">
        <v>0</v>
      </c>
      <c r="R290" s="56">
        <v>0</v>
      </c>
      <c r="S290" s="56">
        <v>9000</v>
      </c>
      <c r="T290" s="56">
        <v>793.29262583742525</v>
      </c>
      <c r="U290" s="56">
        <v>0</v>
      </c>
      <c r="V290" s="56">
        <v>0</v>
      </c>
      <c r="W290" s="56">
        <v>0</v>
      </c>
      <c r="X290" s="56">
        <f t="shared" si="24"/>
        <v>0</v>
      </c>
      <c r="Y290" s="56">
        <f t="shared" si="25"/>
        <v>9793.2926258374246</v>
      </c>
      <c r="Z290" s="56">
        <v>0</v>
      </c>
      <c r="AA290" s="56">
        <v>0</v>
      </c>
      <c r="AB290" s="56">
        <v>0</v>
      </c>
      <c r="AC290" s="56">
        <f t="shared" si="26"/>
        <v>0</v>
      </c>
      <c r="AD290" s="58">
        <v>285.49832226292983</v>
      </c>
      <c r="AE290" s="58">
        <v>623.14226912440597</v>
      </c>
      <c r="AF290" s="58">
        <f t="shared" si="27"/>
        <v>908.6405913873358</v>
      </c>
      <c r="AG290" s="58">
        <f t="shared" si="28"/>
        <v>10701.93321722476</v>
      </c>
      <c r="AH290" s="58">
        <v>0</v>
      </c>
      <c r="AI290" s="58">
        <v>125.00078074915386</v>
      </c>
      <c r="AJ290" s="58">
        <f t="shared" si="29"/>
        <v>10826.933997973914</v>
      </c>
    </row>
    <row r="291" spans="1:36" ht="30" x14ac:dyDescent="0.25">
      <c r="A291" s="53">
        <v>290</v>
      </c>
      <c r="B291" s="53" t="s">
        <v>39</v>
      </c>
      <c r="C291" s="53">
        <v>358</v>
      </c>
      <c r="D291" s="54" t="s">
        <v>888</v>
      </c>
      <c r="E291" s="53" t="s">
        <v>755</v>
      </c>
      <c r="F291" s="53">
        <v>1</v>
      </c>
      <c r="G291" s="53">
        <v>409050</v>
      </c>
      <c r="H291" s="53" t="s">
        <v>747</v>
      </c>
      <c r="I291" s="54" t="s">
        <v>748</v>
      </c>
      <c r="J291" s="55">
        <v>9506</v>
      </c>
      <c r="K291" s="53">
        <v>12</v>
      </c>
      <c r="L291" s="56">
        <v>9506</v>
      </c>
      <c r="M291" s="57" t="s">
        <v>676</v>
      </c>
      <c r="N291" s="53" t="s">
        <v>651</v>
      </c>
      <c r="O291" s="53" t="s">
        <v>651</v>
      </c>
      <c r="P291" s="108">
        <v>0</v>
      </c>
      <c r="Q291" s="56">
        <v>0</v>
      </c>
      <c r="R291" s="56">
        <v>0</v>
      </c>
      <c r="S291" s="56">
        <v>125220.07828379479</v>
      </c>
      <c r="T291" s="56">
        <v>8378.9330013450726</v>
      </c>
      <c r="U291" s="56">
        <v>0</v>
      </c>
      <c r="V291" s="56">
        <v>0</v>
      </c>
      <c r="W291" s="56">
        <v>0</v>
      </c>
      <c r="X291" s="56">
        <f t="shared" si="24"/>
        <v>0</v>
      </c>
      <c r="Y291" s="56">
        <f t="shared" si="25"/>
        <v>133599.01128513986</v>
      </c>
      <c r="Z291" s="56">
        <v>0</v>
      </c>
      <c r="AA291" s="56">
        <v>0</v>
      </c>
      <c r="AB291" s="56">
        <v>0</v>
      </c>
      <c r="AC291" s="56">
        <f t="shared" si="26"/>
        <v>0</v>
      </c>
      <c r="AD291" s="58">
        <v>3015.4967238126787</v>
      </c>
      <c r="AE291" s="58">
        <v>6581.7671225517815</v>
      </c>
      <c r="AF291" s="58">
        <f t="shared" si="27"/>
        <v>9597.2638463644598</v>
      </c>
      <c r="AG291" s="58">
        <f t="shared" si="28"/>
        <v>143196.27513150431</v>
      </c>
      <c r="AH291" s="58">
        <v>0</v>
      </c>
      <c r="AI291" s="58">
        <v>1320.2860242238407</v>
      </c>
      <c r="AJ291" s="58">
        <f t="shared" si="29"/>
        <v>144516.56115572815</v>
      </c>
    </row>
    <row r="292" spans="1:36" ht="30" x14ac:dyDescent="0.25">
      <c r="A292" s="53">
        <v>291</v>
      </c>
      <c r="B292" s="53" t="s">
        <v>39</v>
      </c>
      <c r="C292" s="53">
        <v>358</v>
      </c>
      <c r="D292" s="54" t="s">
        <v>888</v>
      </c>
      <c r="E292" s="53" t="s">
        <v>755</v>
      </c>
      <c r="F292" s="53">
        <v>2</v>
      </c>
      <c r="G292" s="53">
        <v>409050</v>
      </c>
      <c r="H292" s="53" t="s">
        <v>747</v>
      </c>
      <c r="I292" s="54" t="s">
        <v>748</v>
      </c>
      <c r="J292" s="55">
        <v>10142</v>
      </c>
      <c r="K292" s="53">
        <v>12</v>
      </c>
      <c r="L292" s="56">
        <v>10142</v>
      </c>
      <c r="M292" s="57" t="s">
        <v>676</v>
      </c>
      <c r="N292" s="53" t="s">
        <v>651</v>
      </c>
      <c r="O292" s="53" t="s">
        <v>651</v>
      </c>
      <c r="P292" s="108">
        <v>0</v>
      </c>
      <c r="Q292" s="56">
        <v>0</v>
      </c>
      <c r="R292" s="56">
        <v>0</v>
      </c>
      <c r="S292" s="56">
        <v>133597.94171620521</v>
      </c>
      <c r="T292" s="56">
        <v>8939.5264569368519</v>
      </c>
      <c r="U292" s="56">
        <v>0</v>
      </c>
      <c r="V292" s="56">
        <v>0</v>
      </c>
      <c r="W292" s="56">
        <v>0</v>
      </c>
      <c r="X292" s="56">
        <f t="shared" si="24"/>
        <v>0</v>
      </c>
      <c r="Y292" s="56">
        <f t="shared" si="25"/>
        <v>142537.46817314206</v>
      </c>
      <c r="Z292" s="56">
        <v>0</v>
      </c>
      <c r="AA292" s="56">
        <v>0</v>
      </c>
      <c r="AB292" s="56">
        <v>0</v>
      </c>
      <c r="AC292" s="56">
        <f t="shared" si="26"/>
        <v>0</v>
      </c>
      <c r="AD292" s="58">
        <v>3217.2488715451495</v>
      </c>
      <c r="AE292" s="58">
        <v>7022.1209927330283</v>
      </c>
      <c r="AF292" s="58">
        <f t="shared" si="27"/>
        <v>10239.369864278178</v>
      </c>
      <c r="AG292" s="58">
        <f t="shared" si="28"/>
        <v>152776.83803742024</v>
      </c>
      <c r="AH292" s="58">
        <v>0</v>
      </c>
      <c r="AI292" s="58">
        <v>1408.6199092865763</v>
      </c>
      <c r="AJ292" s="58">
        <f t="shared" si="29"/>
        <v>154185.45794670683</v>
      </c>
    </row>
    <row r="293" spans="1:36" ht="30" x14ac:dyDescent="0.25">
      <c r="A293" s="53">
        <v>292</v>
      </c>
      <c r="B293" s="53" t="s">
        <v>39</v>
      </c>
      <c r="C293" s="53">
        <v>373</v>
      </c>
      <c r="D293" s="54" t="s">
        <v>87</v>
      </c>
      <c r="E293" s="53" t="s">
        <v>755</v>
      </c>
      <c r="F293" s="53">
        <v>1</v>
      </c>
      <c r="G293" s="53">
        <v>409050</v>
      </c>
      <c r="H293" s="53" t="s">
        <v>747</v>
      </c>
      <c r="I293" s="54" t="s">
        <v>748</v>
      </c>
      <c r="J293" s="55">
        <v>166</v>
      </c>
      <c r="K293" s="53">
        <v>12</v>
      </c>
      <c r="L293" s="56">
        <v>166</v>
      </c>
      <c r="M293" s="57" t="s">
        <v>650</v>
      </c>
      <c r="N293" s="53" t="s">
        <v>651</v>
      </c>
      <c r="O293" s="53" t="s">
        <v>651</v>
      </c>
      <c r="P293" s="108">
        <v>0</v>
      </c>
      <c r="Q293" s="56">
        <v>0</v>
      </c>
      <c r="R293" s="56">
        <v>0</v>
      </c>
      <c r="S293" s="56">
        <v>0</v>
      </c>
      <c r="T293" s="56">
        <v>146.31841765445844</v>
      </c>
      <c r="U293" s="56">
        <v>0</v>
      </c>
      <c r="V293" s="56">
        <v>0</v>
      </c>
      <c r="W293" s="56">
        <v>0</v>
      </c>
      <c r="X293" s="56">
        <f t="shared" si="24"/>
        <v>0</v>
      </c>
      <c r="Y293" s="56">
        <f t="shared" si="25"/>
        <v>146.31841765445844</v>
      </c>
      <c r="Z293" s="56">
        <v>0</v>
      </c>
      <c r="AA293" s="56">
        <v>0</v>
      </c>
      <c r="AB293" s="56">
        <v>0</v>
      </c>
      <c r="AC293" s="56">
        <f t="shared" si="26"/>
        <v>0</v>
      </c>
      <c r="AD293" s="58">
        <v>52.65857943960706</v>
      </c>
      <c r="AE293" s="58">
        <v>114.93512963850154</v>
      </c>
      <c r="AF293" s="58">
        <f t="shared" si="27"/>
        <v>167.59370907810859</v>
      </c>
      <c r="AG293" s="58">
        <f t="shared" si="28"/>
        <v>313.912126732567</v>
      </c>
      <c r="AH293" s="58">
        <v>0</v>
      </c>
      <c r="AI293" s="58">
        <v>23.055699560399489</v>
      </c>
      <c r="AJ293" s="58">
        <f t="shared" si="29"/>
        <v>336.96782629296649</v>
      </c>
    </row>
    <row r="294" spans="1:36" ht="30" x14ac:dyDescent="0.25">
      <c r="A294" s="53">
        <v>293</v>
      </c>
      <c r="B294" s="53" t="s">
        <v>39</v>
      </c>
      <c r="C294" s="53">
        <v>373</v>
      </c>
      <c r="D294" s="54" t="s">
        <v>87</v>
      </c>
      <c r="E294" s="53" t="s">
        <v>720</v>
      </c>
      <c r="F294" s="53">
        <v>1</v>
      </c>
      <c r="G294" s="53">
        <v>409050</v>
      </c>
      <c r="H294" s="53" t="s">
        <v>747</v>
      </c>
      <c r="I294" s="54" t="s">
        <v>748</v>
      </c>
      <c r="J294" s="55">
        <v>761</v>
      </c>
      <c r="K294" s="53">
        <v>12</v>
      </c>
      <c r="L294" s="56">
        <v>761</v>
      </c>
      <c r="M294" s="57" t="s">
        <v>650</v>
      </c>
      <c r="N294" s="53" t="s">
        <v>651</v>
      </c>
      <c r="O294" s="53" t="s">
        <v>651</v>
      </c>
      <c r="P294" s="108">
        <v>0</v>
      </c>
      <c r="Q294" s="56">
        <v>0</v>
      </c>
      <c r="R294" s="56">
        <v>0</v>
      </c>
      <c r="S294" s="56">
        <v>0</v>
      </c>
      <c r="T294" s="56">
        <v>670.77298695808963</v>
      </c>
      <c r="U294" s="56">
        <v>0</v>
      </c>
      <c r="V294" s="56">
        <v>0</v>
      </c>
      <c r="W294" s="56">
        <v>0</v>
      </c>
      <c r="X294" s="56">
        <f t="shared" si="24"/>
        <v>0</v>
      </c>
      <c r="Y294" s="56">
        <f t="shared" si="25"/>
        <v>670.77298695808963</v>
      </c>
      <c r="Z294" s="56">
        <v>0</v>
      </c>
      <c r="AA294" s="56">
        <v>0</v>
      </c>
      <c r="AB294" s="56">
        <v>0</v>
      </c>
      <c r="AC294" s="56">
        <f t="shared" si="26"/>
        <v>0</v>
      </c>
      <c r="AD294" s="58">
        <v>241.40469249121065</v>
      </c>
      <c r="AE294" s="58">
        <v>526.9014075596366</v>
      </c>
      <c r="AF294" s="58">
        <f t="shared" si="27"/>
        <v>768.30610005084725</v>
      </c>
      <c r="AG294" s="58">
        <f t="shared" si="28"/>
        <v>1439.0790870089368</v>
      </c>
      <c r="AH294" s="58">
        <v>0</v>
      </c>
      <c r="AI294" s="58">
        <v>105.69510461122898</v>
      </c>
      <c r="AJ294" s="58">
        <f t="shared" si="29"/>
        <v>1544.7741916201658</v>
      </c>
    </row>
    <row r="295" spans="1:36" ht="30" x14ac:dyDescent="0.25">
      <c r="A295" s="53">
        <v>294</v>
      </c>
      <c r="B295" s="53" t="s">
        <v>38</v>
      </c>
      <c r="C295" s="53">
        <v>376</v>
      </c>
      <c r="D295" s="54" t="s">
        <v>889</v>
      </c>
      <c r="E295" s="53" t="s">
        <v>730</v>
      </c>
      <c r="F295" s="53">
        <v>1</v>
      </c>
      <c r="G295" s="53">
        <v>903200</v>
      </c>
      <c r="H295" s="53" t="s">
        <v>874</v>
      </c>
      <c r="I295" s="54" t="s">
        <v>875</v>
      </c>
      <c r="J295" s="55">
        <v>949</v>
      </c>
      <c r="K295" s="53">
        <v>12</v>
      </c>
      <c r="L295" s="56">
        <v>949</v>
      </c>
      <c r="M295" s="57" t="s">
        <v>650</v>
      </c>
      <c r="N295" s="53" t="s">
        <v>651</v>
      </c>
      <c r="O295" s="53" t="s">
        <v>651</v>
      </c>
      <c r="P295" s="108">
        <v>0</v>
      </c>
      <c r="Q295" s="56">
        <v>0</v>
      </c>
      <c r="R295" s="56">
        <v>0</v>
      </c>
      <c r="S295" s="56">
        <v>0</v>
      </c>
      <c r="T295" s="56">
        <v>0</v>
      </c>
      <c r="U295" s="56">
        <v>0</v>
      </c>
      <c r="V295" s="56">
        <v>0</v>
      </c>
      <c r="W295" s="56">
        <v>0</v>
      </c>
      <c r="X295" s="56">
        <f t="shared" si="24"/>
        <v>0</v>
      </c>
      <c r="Y295" s="56">
        <f t="shared" si="25"/>
        <v>0</v>
      </c>
      <c r="Z295" s="56">
        <v>0</v>
      </c>
      <c r="AA295" s="56">
        <v>0</v>
      </c>
      <c r="AB295" s="56">
        <v>0</v>
      </c>
      <c r="AC295" s="56">
        <f t="shared" si="26"/>
        <v>0</v>
      </c>
      <c r="AD295" s="58">
        <v>0</v>
      </c>
      <c r="AE295" s="58">
        <v>0</v>
      </c>
      <c r="AF295" s="58">
        <f t="shared" si="27"/>
        <v>0</v>
      </c>
      <c r="AG295" s="58">
        <f t="shared" si="28"/>
        <v>0</v>
      </c>
      <c r="AH295" s="58">
        <v>0</v>
      </c>
      <c r="AI295" s="58">
        <v>0</v>
      </c>
      <c r="AJ295" s="58">
        <f t="shared" si="29"/>
        <v>0</v>
      </c>
    </row>
    <row r="296" spans="1:36" ht="30" x14ac:dyDescent="0.25">
      <c r="A296" s="53">
        <v>295</v>
      </c>
      <c r="B296" s="53" t="s">
        <v>35</v>
      </c>
      <c r="C296" s="53">
        <v>377</v>
      </c>
      <c r="D296" s="54" t="s">
        <v>88</v>
      </c>
      <c r="E296" s="53" t="s">
        <v>720</v>
      </c>
      <c r="F296" s="53">
        <v>1</v>
      </c>
      <c r="G296" s="53" t="s">
        <v>890</v>
      </c>
      <c r="H296" s="53" t="s">
        <v>784</v>
      </c>
      <c r="I296" s="54" t="s">
        <v>891</v>
      </c>
      <c r="J296" s="55">
        <v>1416</v>
      </c>
      <c r="K296" s="53">
        <v>12</v>
      </c>
      <c r="L296" s="56">
        <v>1416</v>
      </c>
      <c r="M296" s="57" t="s">
        <v>677</v>
      </c>
      <c r="N296" s="53" t="s">
        <v>651</v>
      </c>
      <c r="O296" s="53" t="s">
        <v>651</v>
      </c>
      <c r="P296" s="108">
        <v>0</v>
      </c>
      <c r="Q296" s="56">
        <v>0</v>
      </c>
      <c r="R296" s="56">
        <v>0</v>
      </c>
      <c r="S296" s="56">
        <v>24056.577015437393</v>
      </c>
      <c r="T296" s="56">
        <v>1248.1137313175491</v>
      </c>
      <c r="U296" s="56">
        <v>0</v>
      </c>
      <c r="V296" s="56">
        <v>0</v>
      </c>
      <c r="W296" s="56">
        <v>0</v>
      </c>
      <c r="X296" s="56">
        <f t="shared" si="24"/>
        <v>0</v>
      </c>
      <c r="Y296" s="56">
        <f t="shared" si="25"/>
        <v>25304.690746754943</v>
      </c>
      <c r="Z296" s="56">
        <v>0</v>
      </c>
      <c r="AA296" s="56">
        <v>0</v>
      </c>
      <c r="AB296" s="56">
        <v>0</v>
      </c>
      <c r="AC296" s="56">
        <f t="shared" si="26"/>
        <v>0</v>
      </c>
      <c r="AD296" s="58">
        <v>449.18402702700962</v>
      </c>
      <c r="AE296" s="58">
        <v>980.41050342239885</v>
      </c>
      <c r="AF296" s="58">
        <f t="shared" si="27"/>
        <v>1429.5945304494085</v>
      </c>
      <c r="AG296" s="58">
        <f t="shared" si="28"/>
        <v>26734.285277204352</v>
      </c>
      <c r="AH296" s="58">
        <v>0</v>
      </c>
      <c r="AI296" s="58">
        <v>196.66789504533543</v>
      </c>
      <c r="AJ296" s="58">
        <f t="shared" si="29"/>
        <v>26930.953172249687</v>
      </c>
    </row>
    <row r="297" spans="1:36" ht="30" x14ac:dyDescent="0.25">
      <c r="A297" s="53">
        <v>296</v>
      </c>
      <c r="B297" s="53" t="s">
        <v>35</v>
      </c>
      <c r="C297" s="53">
        <v>377</v>
      </c>
      <c r="D297" s="54" t="s">
        <v>88</v>
      </c>
      <c r="E297" s="53" t="s">
        <v>720</v>
      </c>
      <c r="F297" s="53">
        <v>1</v>
      </c>
      <c r="G297" s="53" t="s">
        <v>890</v>
      </c>
      <c r="H297" s="53" t="s">
        <v>784</v>
      </c>
      <c r="I297" s="54" t="s">
        <v>892</v>
      </c>
      <c r="J297" s="55">
        <v>8722</v>
      </c>
      <c r="K297" s="53">
        <v>12</v>
      </c>
      <c r="L297" s="56">
        <v>8722</v>
      </c>
      <c r="M297" s="57" t="s">
        <v>677</v>
      </c>
      <c r="N297" s="53" t="s">
        <v>651</v>
      </c>
      <c r="O297" s="53" t="s">
        <v>651</v>
      </c>
      <c r="P297" s="108">
        <v>0</v>
      </c>
      <c r="Q297" s="56">
        <v>0</v>
      </c>
      <c r="R297" s="56">
        <v>0</v>
      </c>
      <c r="S297" s="56">
        <v>148179.00051457979</v>
      </c>
      <c r="T297" s="56">
        <v>7687.8869806155808</v>
      </c>
      <c r="U297" s="56">
        <v>0</v>
      </c>
      <c r="V297" s="56">
        <v>0</v>
      </c>
      <c r="W297" s="56">
        <v>0</v>
      </c>
      <c r="X297" s="56">
        <f t="shared" si="24"/>
        <v>0</v>
      </c>
      <c r="Y297" s="56">
        <f t="shared" si="25"/>
        <v>155866.88749519538</v>
      </c>
      <c r="Z297" s="56">
        <v>0</v>
      </c>
      <c r="AA297" s="56">
        <v>0</v>
      </c>
      <c r="AB297" s="56">
        <v>0</v>
      </c>
      <c r="AC297" s="56">
        <f t="shared" si="26"/>
        <v>0</v>
      </c>
      <c r="AD297" s="58">
        <v>2766.7959630858604</v>
      </c>
      <c r="AE297" s="58">
        <v>6038.9409681145207</v>
      </c>
      <c r="AF297" s="58">
        <f t="shared" si="27"/>
        <v>8805.7369312003812</v>
      </c>
      <c r="AG297" s="58">
        <f t="shared" si="28"/>
        <v>164672.62442639575</v>
      </c>
      <c r="AH297" s="58">
        <v>0</v>
      </c>
      <c r="AI297" s="58">
        <v>1211.3964552156888</v>
      </c>
      <c r="AJ297" s="58">
        <f t="shared" si="29"/>
        <v>165884.02088161145</v>
      </c>
    </row>
    <row r="298" spans="1:36" ht="30" x14ac:dyDescent="0.25">
      <c r="A298" s="53">
        <v>297</v>
      </c>
      <c r="B298" s="53" t="s">
        <v>35</v>
      </c>
      <c r="C298" s="53">
        <v>377</v>
      </c>
      <c r="D298" s="54" t="s">
        <v>88</v>
      </c>
      <c r="E298" s="53" t="s">
        <v>720</v>
      </c>
      <c r="F298" s="53">
        <v>2</v>
      </c>
      <c r="G298" s="53" t="s">
        <v>890</v>
      </c>
      <c r="H298" s="53" t="s">
        <v>781</v>
      </c>
      <c r="I298" s="54" t="s">
        <v>892</v>
      </c>
      <c r="J298" s="55">
        <v>10850</v>
      </c>
      <c r="K298" s="53">
        <v>12</v>
      </c>
      <c r="L298" s="56">
        <v>10850</v>
      </c>
      <c r="M298" s="57" t="s">
        <v>677</v>
      </c>
      <c r="N298" s="53" t="s">
        <v>651</v>
      </c>
      <c r="O298" s="53" t="s">
        <v>651</v>
      </c>
      <c r="P298" s="108">
        <v>0</v>
      </c>
      <c r="Q298" s="56">
        <v>0</v>
      </c>
      <c r="R298" s="56">
        <v>0</v>
      </c>
      <c r="S298" s="56">
        <v>184331.82246998284</v>
      </c>
      <c r="T298" s="56">
        <v>9563.5833225956267</v>
      </c>
      <c r="U298" s="56">
        <v>0</v>
      </c>
      <c r="V298" s="56">
        <v>0</v>
      </c>
      <c r="W298" s="56">
        <v>0</v>
      </c>
      <c r="X298" s="56">
        <f t="shared" si="24"/>
        <v>0</v>
      </c>
      <c r="Y298" s="56">
        <f t="shared" si="25"/>
        <v>193895.40579257847</v>
      </c>
      <c r="Z298" s="56">
        <v>0</v>
      </c>
      <c r="AA298" s="56">
        <v>0</v>
      </c>
      <c r="AB298" s="56">
        <v>0</v>
      </c>
      <c r="AC298" s="56">
        <f t="shared" si="26"/>
        <v>0</v>
      </c>
      <c r="AD298" s="58">
        <v>3441.8408850586543</v>
      </c>
      <c r="AE298" s="58">
        <v>7512.3262444442271</v>
      </c>
      <c r="AF298" s="58">
        <f t="shared" si="27"/>
        <v>10954.167129502881</v>
      </c>
      <c r="AG298" s="58">
        <f t="shared" si="28"/>
        <v>204849.57292208137</v>
      </c>
      <c r="AH298" s="58">
        <v>0</v>
      </c>
      <c r="AI298" s="58">
        <v>1506.9538568092439</v>
      </c>
      <c r="AJ298" s="58">
        <f t="shared" si="29"/>
        <v>206356.52677889061</v>
      </c>
    </row>
    <row r="299" spans="1:36" ht="30" x14ac:dyDescent="0.25">
      <c r="A299" s="53">
        <v>298</v>
      </c>
      <c r="B299" s="53" t="s">
        <v>41</v>
      </c>
      <c r="C299" s="53">
        <v>378</v>
      </c>
      <c r="D299" s="54" t="s">
        <v>893</v>
      </c>
      <c r="E299" s="53" t="s">
        <v>712</v>
      </c>
      <c r="F299" s="53">
        <v>1</v>
      </c>
      <c r="G299" s="53">
        <v>601600</v>
      </c>
      <c r="H299" s="53" t="s">
        <v>716</v>
      </c>
      <c r="I299" s="54" t="s">
        <v>717</v>
      </c>
      <c r="J299" s="55">
        <v>732</v>
      </c>
      <c r="K299" s="53">
        <v>12</v>
      </c>
      <c r="L299" s="56">
        <v>732</v>
      </c>
      <c r="M299" s="57" t="s">
        <v>650</v>
      </c>
      <c r="N299" s="53" t="s">
        <v>651</v>
      </c>
      <c r="O299" s="53" t="s">
        <v>651</v>
      </c>
      <c r="P299" s="108">
        <v>0</v>
      </c>
      <c r="Q299" s="56">
        <v>0</v>
      </c>
      <c r="R299" s="56">
        <v>0</v>
      </c>
      <c r="S299" s="56">
        <v>0</v>
      </c>
      <c r="T299" s="56">
        <v>0</v>
      </c>
      <c r="U299" s="56">
        <v>0</v>
      </c>
      <c r="V299" s="56">
        <v>0</v>
      </c>
      <c r="W299" s="56">
        <v>0</v>
      </c>
      <c r="X299" s="56">
        <f t="shared" si="24"/>
        <v>0</v>
      </c>
      <c r="Y299" s="56">
        <f t="shared" si="25"/>
        <v>0</v>
      </c>
      <c r="Z299" s="56">
        <v>0</v>
      </c>
      <c r="AA299" s="56">
        <v>0</v>
      </c>
      <c r="AB299" s="56">
        <v>0</v>
      </c>
      <c r="AC299" s="56">
        <f t="shared" si="26"/>
        <v>0</v>
      </c>
      <c r="AD299" s="58">
        <v>0</v>
      </c>
      <c r="AE299" s="58">
        <v>0</v>
      </c>
      <c r="AF299" s="58">
        <f t="shared" si="27"/>
        <v>0</v>
      </c>
      <c r="AG299" s="58">
        <f t="shared" si="28"/>
        <v>0</v>
      </c>
      <c r="AH299" s="58">
        <v>0</v>
      </c>
      <c r="AI299" s="58">
        <v>0</v>
      </c>
      <c r="AJ299" s="58">
        <f t="shared" si="29"/>
        <v>0</v>
      </c>
    </row>
    <row r="300" spans="1:36" ht="30" x14ac:dyDescent="0.25">
      <c r="A300" s="53">
        <v>299</v>
      </c>
      <c r="B300" s="53" t="s">
        <v>41</v>
      </c>
      <c r="C300" s="53">
        <v>379</v>
      </c>
      <c r="D300" s="54" t="s">
        <v>894</v>
      </c>
      <c r="E300" s="53" t="s">
        <v>712</v>
      </c>
      <c r="F300" s="53">
        <v>1</v>
      </c>
      <c r="G300" s="53">
        <v>601600</v>
      </c>
      <c r="H300" s="53" t="s">
        <v>716</v>
      </c>
      <c r="I300" s="54" t="s">
        <v>717</v>
      </c>
      <c r="J300" s="55">
        <v>870</v>
      </c>
      <c r="K300" s="53">
        <v>12</v>
      </c>
      <c r="L300" s="56">
        <v>870</v>
      </c>
      <c r="M300" s="57" t="s">
        <v>678</v>
      </c>
      <c r="N300" s="53" t="s">
        <v>651</v>
      </c>
      <c r="O300" s="53" t="s">
        <v>651</v>
      </c>
      <c r="P300" s="108">
        <v>0</v>
      </c>
      <c r="Q300" s="56">
        <v>0</v>
      </c>
      <c r="R300" s="56">
        <v>0</v>
      </c>
      <c r="S300" s="56">
        <v>0</v>
      </c>
      <c r="T300" s="56">
        <v>766.8495383095111</v>
      </c>
      <c r="U300" s="56">
        <v>0</v>
      </c>
      <c r="V300" s="56">
        <v>0</v>
      </c>
      <c r="W300" s="56">
        <v>0</v>
      </c>
      <c r="X300" s="56">
        <f t="shared" si="24"/>
        <v>0</v>
      </c>
      <c r="Y300" s="56">
        <f t="shared" si="25"/>
        <v>766.8495383095111</v>
      </c>
      <c r="Z300" s="56">
        <v>0</v>
      </c>
      <c r="AA300" s="56">
        <v>0</v>
      </c>
      <c r="AB300" s="56">
        <v>0</v>
      </c>
      <c r="AC300" s="56">
        <f t="shared" si="26"/>
        <v>0</v>
      </c>
      <c r="AD300" s="58">
        <v>275.98171152083216</v>
      </c>
      <c r="AE300" s="58">
        <v>602.3708601535925</v>
      </c>
      <c r="AF300" s="58">
        <f t="shared" si="27"/>
        <v>878.35257167442467</v>
      </c>
      <c r="AG300" s="58">
        <f t="shared" si="28"/>
        <v>1645.2021099839358</v>
      </c>
      <c r="AH300" s="58">
        <v>0</v>
      </c>
      <c r="AI300" s="58">
        <v>120.8340880575154</v>
      </c>
      <c r="AJ300" s="58">
        <f t="shared" si="29"/>
        <v>1766.0361980414511</v>
      </c>
    </row>
    <row r="301" spans="1:36" ht="30" x14ac:dyDescent="0.25">
      <c r="A301" s="53">
        <v>300</v>
      </c>
      <c r="B301" s="53" t="s">
        <v>38</v>
      </c>
      <c r="C301" s="53">
        <v>382</v>
      </c>
      <c r="D301" s="54" t="s">
        <v>895</v>
      </c>
      <c r="E301" s="53" t="s">
        <v>720</v>
      </c>
      <c r="F301" s="53">
        <v>1</v>
      </c>
      <c r="G301" s="53">
        <v>903200</v>
      </c>
      <c r="H301" s="53" t="s">
        <v>874</v>
      </c>
      <c r="I301" s="54" t="s">
        <v>875</v>
      </c>
      <c r="J301" s="55">
        <v>1374</v>
      </c>
      <c r="K301" s="53">
        <v>12</v>
      </c>
      <c r="L301" s="56">
        <v>1374</v>
      </c>
      <c r="M301" s="57" t="s">
        <v>650</v>
      </c>
      <c r="N301" s="53" t="s">
        <v>652</v>
      </c>
      <c r="O301" s="53" t="s">
        <v>660</v>
      </c>
      <c r="P301" s="108">
        <v>13127.2903716767</v>
      </c>
      <c r="Q301" s="56">
        <v>0</v>
      </c>
      <c r="R301" s="56">
        <v>0</v>
      </c>
      <c r="S301" s="56">
        <v>0</v>
      </c>
      <c r="T301" s="56">
        <v>0</v>
      </c>
      <c r="U301" s="56">
        <v>0</v>
      </c>
      <c r="V301" s="56">
        <v>0</v>
      </c>
      <c r="W301" s="56">
        <v>0</v>
      </c>
      <c r="X301" s="56">
        <f t="shared" si="24"/>
        <v>0</v>
      </c>
      <c r="Y301" s="56">
        <f t="shared" si="25"/>
        <v>13127.2903716767</v>
      </c>
      <c r="Z301" s="56">
        <v>0</v>
      </c>
      <c r="AA301" s="56">
        <v>6938.7</v>
      </c>
      <c r="AB301" s="56">
        <v>0</v>
      </c>
      <c r="AC301" s="56">
        <f t="shared" si="26"/>
        <v>6938.7</v>
      </c>
      <c r="AD301" s="58">
        <v>435.86077198807294</v>
      </c>
      <c r="AE301" s="58">
        <v>951.3305308632597</v>
      </c>
      <c r="AF301" s="58">
        <f t="shared" si="27"/>
        <v>1387.1913028513327</v>
      </c>
      <c r="AG301" s="58">
        <f t="shared" si="28"/>
        <v>21453.181674528034</v>
      </c>
      <c r="AH301" s="58">
        <v>0</v>
      </c>
      <c r="AI301" s="58">
        <v>190.83452527704156</v>
      </c>
      <c r="AJ301" s="58">
        <f t="shared" si="29"/>
        <v>21644.016199805075</v>
      </c>
    </row>
    <row r="302" spans="1:36" ht="30" x14ac:dyDescent="0.25">
      <c r="A302" s="53">
        <v>301</v>
      </c>
      <c r="B302" s="53" t="s">
        <v>39</v>
      </c>
      <c r="C302" s="53">
        <v>383</v>
      </c>
      <c r="D302" s="54" t="s">
        <v>89</v>
      </c>
      <c r="E302" s="53" t="s">
        <v>755</v>
      </c>
      <c r="F302" s="53">
        <v>1</v>
      </c>
      <c r="G302" s="53">
        <v>409050</v>
      </c>
      <c r="H302" s="53" t="s">
        <v>747</v>
      </c>
      <c r="I302" s="54" t="s">
        <v>748</v>
      </c>
      <c r="J302" s="55">
        <v>268</v>
      </c>
      <c r="K302" s="53">
        <v>12</v>
      </c>
      <c r="L302" s="56">
        <v>268</v>
      </c>
      <c r="M302" s="57" t="s">
        <v>650</v>
      </c>
      <c r="N302" s="53" t="s">
        <v>651</v>
      </c>
      <c r="O302" s="53" t="s">
        <v>651</v>
      </c>
      <c r="P302" s="108">
        <v>0</v>
      </c>
      <c r="Q302" s="56">
        <v>0</v>
      </c>
      <c r="R302" s="56">
        <v>0</v>
      </c>
      <c r="S302" s="56">
        <v>0</v>
      </c>
      <c r="T302" s="56">
        <v>236.22491524936663</v>
      </c>
      <c r="U302" s="56">
        <v>0</v>
      </c>
      <c r="V302" s="56">
        <v>0</v>
      </c>
      <c r="W302" s="56">
        <v>0</v>
      </c>
      <c r="X302" s="56">
        <f t="shared" si="24"/>
        <v>0</v>
      </c>
      <c r="Y302" s="56">
        <f t="shared" si="25"/>
        <v>236.22491524936663</v>
      </c>
      <c r="Z302" s="56">
        <v>0</v>
      </c>
      <c r="AA302" s="56">
        <v>0</v>
      </c>
      <c r="AB302" s="56">
        <v>0</v>
      </c>
      <c r="AC302" s="56">
        <f t="shared" si="26"/>
        <v>0</v>
      </c>
      <c r="AD302" s="58">
        <v>85.015055962739112</v>
      </c>
      <c r="AE302" s="58">
        <v>185.55792013926757</v>
      </c>
      <c r="AF302" s="58">
        <f t="shared" si="27"/>
        <v>270.57297610200669</v>
      </c>
      <c r="AG302" s="58">
        <f t="shared" si="28"/>
        <v>506.79789135137332</v>
      </c>
      <c r="AH302" s="58">
        <v>0</v>
      </c>
      <c r="AI302" s="58">
        <v>37.222454711970265</v>
      </c>
      <c r="AJ302" s="58">
        <f t="shared" si="29"/>
        <v>544.0203460633436</v>
      </c>
    </row>
    <row r="303" spans="1:36" ht="30" x14ac:dyDescent="0.25">
      <c r="A303" s="53">
        <v>302</v>
      </c>
      <c r="B303" s="53" t="s">
        <v>39</v>
      </c>
      <c r="C303" s="53">
        <v>383</v>
      </c>
      <c r="D303" s="54" t="s">
        <v>89</v>
      </c>
      <c r="E303" s="53" t="s">
        <v>720</v>
      </c>
      <c r="F303" s="53">
        <v>1</v>
      </c>
      <c r="G303" s="53">
        <v>409050</v>
      </c>
      <c r="H303" s="53" t="s">
        <v>747</v>
      </c>
      <c r="I303" s="54" t="s">
        <v>748</v>
      </c>
      <c r="J303" s="55">
        <v>669</v>
      </c>
      <c r="K303" s="53">
        <v>12</v>
      </c>
      <c r="L303" s="56">
        <v>669</v>
      </c>
      <c r="M303" s="57" t="s">
        <v>650</v>
      </c>
      <c r="N303" s="53" t="s">
        <v>651</v>
      </c>
      <c r="O303" s="53" t="s">
        <v>651</v>
      </c>
      <c r="P303" s="108">
        <v>0</v>
      </c>
      <c r="Q303" s="56">
        <v>0</v>
      </c>
      <c r="R303" s="56">
        <v>0</v>
      </c>
      <c r="S303" s="56">
        <v>0</v>
      </c>
      <c r="T303" s="56">
        <v>589.68085187248619</v>
      </c>
      <c r="U303" s="56">
        <v>0</v>
      </c>
      <c r="V303" s="56">
        <v>0</v>
      </c>
      <c r="W303" s="56">
        <v>0</v>
      </c>
      <c r="X303" s="56">
        <f t="shared" si="24"/>
        <v>0</v>
      </c>
      <c r="Y303" s="56">
        <f t="shared" si="25"/>
        <v>589.68085187248619</v>
      </c>
      <c r="Z303" s="56">
        <v>0</v>
      </c>
      <c r="AA303" s="56">
        <v>0</v>
      </c>
      <c r="AB303" s="56">
        <v>0</v>
      </c>
      <c r="AC303" s="56">
        <f t="shared" si="26"/>
        <v>0</v>
      </c>
      <c r="AD303" s="58">
        <v>212.22041954877787</v>
      </c>
      <c r="AE303" s="58">
        <v>463.20242004914178</v>
      </c>
      <c r="AF303" s="58">
        <f t="shared" si="27"/>
        <v>675.42283959791962</v>
      </c>
      <c r="AG303" s="58">
        <f t="shared" si="28"/>
        <v>1265.1036914704059</v>
      </c>
      <c r="AH303" s="58">
        <v>0</v>
      </c>
      <c r="AI303" s="58">
        <v>92.917247023537698</v>
      </c>
      <c r="AJ303" s="58">
        <f t="shared" si="29"/>
        <v>1358.0209384939435</v>
      </c>
    </row>
    <row r="304" spans="1:36" ht="30" x14ac:dyDescent="0.25">
      <c r="A304" s="53">
        <v>303</v>
      </c>
      <c r="B304" s="53" t="s">
        <v>39</v>
      </c>
      <c r="C304" s="53">
        <v>387</v>
      </c>
      <c r="D304" s="54" t="s">
        <v>90</v>
      </c>
      <c r="E304" s="53" t="s">
        <v>755</v>
      </c>
      <c r="F304" s="53">
        <v>1</v>
      </c>
      <c r="G304" s="53">
        <v>409050</v>
      </c>
      <c r="H304" s="53" t="s">
        <v>747</v>
      </c>
      <c r="I304" s="54" t="s">
        <v>748</v>
      </c>
      <c r="J304" s="55">
        <v>685</v>
      </c>
      <c r="K304" s="53">
        <v>12</v>
      </c>
      <c r="L304" s="56">
        <v>685</v>
      </c>
      <c r="M304" s="57" t="s">
        <v>650</v>
      </c>
      <c r="N304" s="53" t="s">
        <v>651</v>
      </c>
      <c r="O304" s="53" t="s">
        <v>651</v>
      </c>
      <c r="P304" s="108">
        <v>0</v>
      </c>
      <c r="Q304" s="56">
        <v>0</v>
      </c>
      <c r="R304" s="56">
        <v>0</v>
      </c>
      <c r="S304" s="56">
        <v>0</v>
      </c>
      <c r="T304" s="56">
        <v>603.78383188737371</v>
      </c>
      <c r="U304" s="56">
        <v>0</v>
      </c>
      <c r="V304" s="56">
        <v>0</v>
      </c>
      <c r="W304" s="56">
        <v>0</v>
      </c>
      <c r="X304" s="56">
        <f t="shared" si="24"/>
        <v>0</v>
      </c>
      <c r="Y304" s="56">
        <f t="shared" si="25"/>
        <v>603.78383188737371</v>
      </c>
      <c r="Z304" s="56">
        <v>0</v>
      </c>
      <c r="AA304" s="56">
        <v>0</v>
      </c>
      <c r="AB304" s="56">
        <v>0</v>
      </c>
      <c r="AC304" s="56">
        <f t="shared" si="26"/>
        <v>0</v>
      </c>
      <c r="AD304" s="58">
        <v>217.29594527789661</v>
      </c>
      <c r="AE304" s="58">
        <v>474.28050483357572</v>
      </c>
      <c r="AF304" s="58">
        <f t="shared" si="27"/>
        <v>691.57645011147235</v>
      </c>
      <c r="AG304" s="58">
        <f t="shared" si="28"/>
        <v>1295.3602819988459</v>
      </c>
      <c r="AH304" s="58">
        <v>0</v>
      </c>
      <c r="AI304" s="58">
        <v>95.139483125744889</v>
      </c>
      <c r="AJ304" s="58">
        <f t="shared" si="29"/>
        <v>1390.4997651245908</v>
      </c>
    </row>
    <row r="305" spans="1:36" ht="30" x14ac:dyDescent="0.25">
      <c r="A305" s="53">
        <v>304</v>
      </c>
      <c r="B305" s="53" t="s">
        <v>39</v>
      </c>
      <c r="C305" s="53">
        <v>387</v>
      </c>
      <c r="D305" s="54" t="s">
        <v>90</v>
      </c>
      <c r="E305" s="53" t="s">
        <v>720</v>
      </c>
      <c r="F305" s="53">
        <v>1</v>
      </c>
      <c r="G305" s="53">
        <v>409050</v>
      </c>
      <c r="H305" s="53" t="s">
        <v>747</v>
      </c>
      <c r="I305" s="54" t="s">
        <v>748</v>
      </c>
      <c r="J305" s="55">
        <v>1996</v>
      </c>
      <c r="K305" s="53">
        <v>12</v>
      </c>
      <c r="L305" s="56">
        <v>1996</v>
      </c>
      <c r="M305" s="57" t="s">
        <v>650</v>
      </c>
      <c r="N305" s="53" t="s">
        <v>651</v>
      </c>
      <c r="O305" s="53" t="s">
        <v>651</v>
      </c>
      <c r="P305" s="108">
        <v>0</v>
      </c>
      <c r="Q305" s="56">
        <v>0</v>
      </c>
      <c r="R305" s="56">
        <v>0</v>
      </c>
      <c r="S305" s="56">
        <v>0</v>
      </c>
      <c r="T305" s="56">
        <v>1759.3467568572232</v>
      </c>
      <c r="U305" s="56">
        <v>0</v>
      </c>
      <c r="V305" s="56">
        <v>0</v>
      </c>
      <c r="W305" s="56">
        <v>0</v>
      </c>
      <c r="X305" s="56">
        <f t="shared" si="24"/>
        <v>0</v>
      </c>
      <c r="Y305" s="56">
        <f t="shared" si="25"/>
        <v>1759.3467568572232</v>
      </c>
      <c r="Z305" s="56">
        <v>0</v>
      </c>
      <c r="AA305" s="56">
        <v>0</v>
      </c>
      <c r="AB305" s="56">
        <v>0</v>
      </c>
      <c r="AC305" s="56">
        <f t="shared" si="26"/>
        <v>0</v>
      </c>
      <c r="AD305" s="58">
        <v>633.17183470756436</v>
      </c>
      <c r="AE305" s="58">
        <v>1381.9910768581271</v>
      </c>
      <c r="AF305" s="58">
        <f t="shared" si="27"/>
        <v>2015.1629115656915</v>
      </c>
      <c r="AG305" s="58">
        <f t="shared" si="28"/>
        <v>3774.5096684229147</v>
      </c>
      <c r="AH305" s="58">
        <v>0</v>
      </c>
      <c r="AI305" s="58">
        <v>277.22395375034569</v>
      </c>
      <c r="AJ305" s="58">
        <f t="shared" si="29"/>
        <v>4051.7336221732603</v>
      </c>
    </row>
    <row r="306" spans="1:36" ht="30" x14ac:dyDescent="0.25">
      <c r="A306" s="53">
        <v>305</v>
      </c>
      <c r="B306" s="53" t="s">
        <v>39</v>
      </c>
      <c r="C306" s="53">
        <v>388</v>
      </c>
      <c r="D306" s="54" t="s">
        <v>91</v>
      </c>
      <c r="E306" s="53" t="s">
        <v>755</v>
      </c>
      <c r="F306" s="53">
        <v>1</v>
      </c>
      <c r="G306" s="53">
        <v>409050</v>
      </c>
      <c r="H306" s="53" t="s">
        <v>747</v>
      </c>
      <c r="I306" s="54" t="s">
        <v>748</v>
      </c>
      <c r="J306" s="55">
        <v>1682</v>
      </c>
      <c r="K306" s="53">
        <v>12</v>
      </c>
      <c r="L306" s="56">
        <v>1682</v>
      </c>
      <c r="M306" s="57" t="s">
        <v>650</v>
      </c>
      <c r="N306" s="53" t="s">
        <v>651</v>
      </c>
      <c r="O306" s="53" t="s">
        <v>651</v>
      </c>
      <c r="P306" s="108">
        <v>0</v>
      </c>
      <c r="Q306" s="56">
        <v>0</v>
      </c>
      <c r="R306" s="56">
        <v>0</v>
      </c>
      <c r="S306" s="56">
        <v>0</v>
      </c>
      <c r="T306" s="56">
        <v>1482.5757740650547</v>
      </c>
      <c r="U306" s="56">
        <v>0</v>
      </c>
      <c r="V306" s="56">
        <v>0</v>
      </c>
      <c r="W306" s="56">
        <v>0</v>
      </c>
      <c r="X306" s="56">
        <f t="shared" si="24"/>
        <v>0</v>
      </c>
      <c r="Y306" s="56">
        <f t="shared" si="25"/>
        <v>1482.5757740650547</v>
      </c>
      <c r="Z306" s="56">
        <v>0</v>
      </c>
      <c r="AA306" s="56">
        <v>0</v>
      </c>
      <c r="AB306" s="56">
        <v>0</v>
      </c>
      <c r="AC306" s="56">
        <f t="shared" si="26"/>
        <v>0</v>
      </c>
      <c r="AD306" s="58">
        <v>533.56464227360891</v>
      </c>
      <c r="AE306" s="58">
        <v>1164.5836629636121</v>
      </c>
      <c r="AF306" s="58">
        <f t="shared" si="27"/>
        <v>1698.1483052372209</v>
      </c>
      <c r="AG306" s="58">
        <f t="shared" si="28"/>
        <v>3180.7240793022756</v>
      </c>
      <c r="AH306" s="58">
        <v>0</v>
      </c>
      <c r="AI306" s="58">
        <v>233.61257024452979</v>
      </c>
      <c r="AJ306" s="58">
        <f t="shared" si="29"/>
        <v>3414.3366495468053</v>
      </c>
    </row>
    <row r="307" spans="1:36" ht="30" x14ac:dyDescent="0.25">
      <c r="A307" s="53">
        <v>306</v>
      </c>
      <c r="B307" s="53" t="s">
        <v>39</v>
      </c>
      <c r="C307" s="53">
        <v>397</v>
      </c>
      <c r="D307" s="54" t="s">
        <v>92</v>
      </c>
      <c r="E307" s="53" t="s">
        <v>755</v>
      </c>
      <c r="F307" s="53">
        <v>1</v>
      </c>
      <c r="G307" s="53">
        <v>409050</v>
      </c>
      <c r="H307" s="53" t="s">
        <v>747</v>
      </c>
      <c r="I307" s="54" t="s">
        <v>748</v>
      </c>
      <c r="J307" s="55">
        <v>1154</v>
      </c>
      <c r="K307" s="53">
        <v>12</v>
      </c>
      <c r="L307" s="56">
        <v>1154</v>
      </c>
      <c r="M307" s="57" t="s">
        <v>679</v>
      </c>
      <c r="N307" s="53" t="s">
        <v>651</v>
      </c>
      <c r="O307" s="53" t="s">
        <v>651</v>
      </c>
      <c r="P307" s="108">
        <v>0</v>
      </c>
      <c r="Q307" s="56">
        <v>0</v>
      </c>
      <c r="R307" s="56">
        <v>0</v>
      </c>
      <c r="S307" s="56">
        <v>27066.104275668076</v>
      </c>
      <c r="T307" s="56">
        <v>1017.1774335737654</v>
      </c>
      <c r="U307" s="56">
        <v>3787.1542428504454</v>
      </c>
      <c r="V307" s="56">
        <v>0</v>
      </c>
      <c r="W307" s="56">
        <v>0</v>
      </c>
      <c r="X307" s="56">
        <f t="shared" si="24"/>
        <v>3787.1542428504454</v>
      </c>
      <c r="Y307" s="56">
        <f t="shared" si="25"/>
        <v>31870.435952092288</v>
      </c>
      <c r="Z307" s="56">
        <v>0</v>
      </c>
      <c r="AA307" s="56">
        <v>0</v>
      </c>
      <c r="AB307" s="56">
        <v>0</v>
      </c>
      <c r="AC307" s="56">
        <f t="shared" si="26"/>
        <v>0</v>
      </c>
      <c r="AD307" s="58">
        <v>366.07229321269</v>
      </c>
      <c r="AE307" s="58">
        <v>799.0068650772937</v>
      </c>
      <c r="AF307" s="58">
        <f t="shared" si="27"/>
        <v>1165.0791582899838</v>
      </c>
      <c r="AG307" s="58">
        <f t="shared" si="28"/>
        <v>33035.515110382272</v>
      </c>
      <c r="AH307" s="58">
        <v>0</v>
      </c>
      <c r="AI307" s="58">
        <v>160.27877887169285</v>
      </c>
      <c r="AJ307" s="58">
        <f t="shared" si="29"/>
        <v>33195.793889253968</v>
      </c>
    </row>
    <row r="308" spans="1:36" ht="30" x14ac:dyDescent="0.25">
      <c r="A308" s="53">
        <v>307</v>
      </c>
      <c r="B308" s="53" t="s">
        <v>39</v>
      </c>
      <c r="C308" s="53">
        <v>397</v>
      </c>
      <c r="D308" s="54" t="s">
        <v>92</v>
      </c>
      <c r="E308" s="53" t="s">
        <v>720</v>
      </c>
      <c r="F308" s="53">
        <v>1</v>
      </c>
      <c r="G308" s="53">
        <v>409050</v>
      </c>
      <c r="H308" s="53" t="s">
        <v>747</v>
      </c>
      <c r="I308" s="54" t="s">
        <v>748</v>
      </c>
      <c r="J308" s="55">
        <v>3112</v>
      </c>
      <c r="K308" s="53">
        <v>12</v>
      </c>
      <c r="L308" s="56">
        <v>3112</v>
      </c>
      <c r="M308" s="57" t="s">
        <v>679</v>
      </c>
      <c r="N308" s="53" t="s">
        <v>651</v>
      </c>
      <c r="O308" s="53" t="s">
        <v>651</v>
      </c>
      <c r="P308" s="108">
        <v>0</v>
      </c>
      <c r="Q308" s="56">
        <v>0</v>
      </c>
      <c r="R308" s="56">
        <v>0</v>
      </c>
      <c r="S308" s="56">
        <v>72989.355724331923</v>
      </c>
      <c r="T308" s="56">
        <v>2743.0296128956306</v>
      </c>
      <c r="U308" s="56">
        <v>10212.845757149555</v>
      </c>
      <c r="V308" s="56">
        <v>0</v>
      </c>
      <c r="W308" s="56">
        <v>0</v>
      </c>
      <c r="X308" s="56">
        <f t="shared" si="24"/>
        <v>10212.845757149555</v>
      </c>
      <c r="Y308" s="56">
        <f t="shared" si="25"/>
        <v>85945.231094377101</v>
      </c>
      <c r="Z308" s="56">
        <v>0</v>
      </c>
      <c r="AA308" s="56">
        <v>0</v>
      </c>
      <c r="AB308" s="56">
        <v>0</v>
      </c>
      <c r="AC308" s="56">
        <f t="shared" si="26"/>
        <v>0</v>
      </c>
      <c r="AD308" s="58">
        <v>987.1897543135974</v>
      </c>
      <c r="AE308" s="58">
        <v>2154.6874905723903</v>
      </c>
      <c r="AF308" s="58">
        <f t="shared" si="27"/>
        <v>3141.8772448859877</v>
      </c>
      <c r="AG308" s="58">
        <f t="shared" si="28"/>
        <v>89087.108339263083</v>
      </c>
      <c r="AH308" s="58">
        <v>0</v>
      </c>
      <c r="AI308" s="58">
        <v>432.22492187929646</v>
      </c>
      <c r="AJ308" s="58">
        <f t="shared" si="29"/>
        <v>89519.333261142383</v>
      </c>
    </row>
    <row r="309" spans="1:36" ht="30" x14ac:dyDescent="0.25">
      <c r="A309" s="53">
        <v>308</v>
      </c>
      <c r="B309" s="53" t="s">
        <v>39</v>
      </c>
      <c r="C309" s="53">
        <v>398</v>
      </c>
      <c r="D309" s="54" t="s">
        <v>93</v>
      </c>
      <c r="E309" s="53" t="s">
        <v>755</v>
      </c>
      <c r="F309" s="53">
        <v>1</v>
      </c>
      <c r="G309" s="53">
        <v>409050</v>
      </c>
      <c r="H309" s="53" t="s">
        <v>747</v>
      </c>
      <c r="I309" s="54" t="s">
        <v>748</v>
      </c>
      <c r="J309" s="55">
        <v>3890</v>
      </c>
      <c r="K309" s="53">
        <v>12</v>
      </c>
      <c r="L309" s="56">
        <v>3890</v>
      </c>
      <c r="M309" s="57" t="s">
        <v>680</v>
      </c>
      <c r="N309" s="53" t="s">
        <v>651</v>
      </c>
      <c r="O309" s="53" t="s">
        <v>651</v>
      </c>
      <c r="P309" s="108">
        <v>0</v>
      </c>
      <c r="Q309" s="56">
        <v>0</v>
      </c>
      <c r="R309" s="56">
        <v>0</v>
      </c>
      <c r="S309" s="56">
        <v>82320.316675675669</v>
      </c>
      <c r="T309" s="56">
        <v>3428.7870161195378</v>
      </c>
      <c r="U309" s="56">
        <v>24181.08108108108</v>
      </c>
      <c r="V309" s="56">
        <v>19239.72972972973</v>
      </c>
      <c r="W309" s="56">
        <v>0</v>
      </c>
      <c r="X309" s="56">
        <f t="shared" si="24"/>
        <v>43420.810810810814</v>
      </c>
      <c r="Y309" s="56">
        <f t="shared" si="25"/>
        <v>129169.91450260601</v>
      </c>
      <c r="Z309" s="56">
        <v>0</v>
      </c>
      <c r="AA309" s="56">
        <v>0</v>
      </c>
      <c r="AB309" s="56">
        <v>0</v>
      </c>
      <c r="AC309" s="56">
        <f t="shared" si="26"/>
        <v>0</v>
      </c>
      <c r="AD309" s="58">
        <v>1233.9871928919965</v>
      </c>
      <c r="AE309" s="58">
        <v>2693.359363215488</v>
      </c>
      <c r="AF309" s="58">
        <f t="shared" si="27"/>
        <v>3927.3465561074845</v>
      </c>
      <c r="AG309" s="58">
        <f t="shared" si="28"/>
        <v>133097.26105871348</v>
      </c>
      <c r="AH309" s="58">
        <v>0</v>
      </c>
      <c r="AI309" s="58">
        <v>540.28115234912059</v>
      </c>
      <c r="AJ309" s="58">
        <f t="shared" si="29"/>
        <v>133637.5422110626</v>
      </c>
    </row>
    <row r="310" spans="1:36" ht="30" x14ac:dyDescent="0.25">
      <c r="A310" s="53">
        <v>309</v>
      </c>
      <c r="B310" s="53" t="s">
        <v>39</v>
      </c>
      <c r="C310" s="53">
        <v>398</v>
      </c>
      <c r="D310" s="54" t="s">
        <v>93</v>
      </c>
      <c r="E310" s="53" t="s">
        <v>720</v>
      </c>
      <c r="F310" s="53">
        <v>1</v>
      </c>
      <c r="G310" s="53">
        <v>409050</v>
      </c>
      <c r="H310" s="53" t="s">
        <v>747</v>
      </c>
      <c r="I310" s="54" t="s">
        <v>748</v>
      </c>
      <c r="J310" s="55">
        <v>6988</v>
      </c>
      <c r="K310" s="53">
        <v>12</v>
      </c>
      <c r="L310" s="56">
        <v>6988</v>
      </c>
      <c r="M310" s="57" t="s">
        <v>680</v>
      </c>
      <c r="N310" s="53" t="s">
        <v>651</v>
      </c>
      <c r="O310" s="53" t="s">
        <v>651</v>
      </c>
      <c r="P310" s="108">
        <v>0</v>
      </c>
      <c r="Q310" s="56">
        <v>0</v>
      </c>
      <c r="R310" s="56">
        <v>0</v>
      </c>
      <c r="S310" s="56">
        <v>147880.30152432431</v>
      </c>
      <c r="T310" s="56">
        <v>6159.4765215021416</v>
      </c>
      <c r="U310" s="56">
        <v>43438.91891891892</v>
      </c>
      <c r="V310" s="56">
        <v>34562.270270270274</v>
      </c>
      <c r="W310" s="56">
        <v>0</v>
      </c>
      <c r="X310" s="56">
        <f t="shared" si="24"/>
        <v>78001.189189189201</v>
      </c>
      <c r="Y310" s="56">
        <f t="shared" si="25"/>
        <v>232040.96723501565</v>
      </c>
      <c r="Z310" s="56">
        <v>0</v>
      </c>
      <c r="AA310" s="56">
        <v>0</v>
      </c>
      <c r="AB310" s="56">
        <v>0</v>
      </c>
      <c r="AC310" s="56">
        <f t="shared" si="26"/>
        <v>0</v>
      </c>
      <c r="AD310" s="58">
        <v>2216.7358621926151</v>
      </c>
      <c r="AE310" s="58">
        <v>4838.3535296014988</v>
      </c>
      <c r="AF310" s="58">
        <f t="shared" si="27"/>
        <v>7055.0893917941139</v>
      </c>
      <c r="AG310" s="58">
        <f t="shared" si="28"/>
        <v>239096.05662680976</v>
      </c>
      <c r="AH310" s="58">
        <v>0</v>
      </c>
      <c r="AI310" s="58">
        <v>970.56161763898581</v>
      </c>
      <c r="AJ310" s="58">
        <f t="shared" si="29"/>
        <v>240066.61824444873</v>
      </c>
    </row>
    <row r="311" spans="1:36" ht="30" x14ac:dyDescent="0.25">
      <c r="A311" s="53">
        <v>310</v>
      </c>
      <c r="B311" s="53" t="s">
        <v>39</v>
      </c>
      <c r="C311" s="53">
        <v>398</v>
      </c>
      <c r="D311" s="54" t="s">
        <v>93</v>
      </c>
      <c r="E311" s="53" t="s">
        <v>755</v>
      </c>
      <c r="F311" s="53" t="s">
        <v>733</v>
      </c>
      <c r="G311" s="53">
        <v>409050</v>
      </c>
      <c r="H311" s="53" t="s">
        <v>747</v>
      </c>
      <c r="I311" s="54" t="s">
        <v>748</v>
      </c>
      <c r="J311" s="55">
        <v>2263</v>
      </c>
      <c r="K311" s="53">
        <v>12</v>
      </c>
      <c r="L311" s="56">
        <v>2263</v>
      </c>
      <c r="M311" s="57" t="s">
        <v>680</v>
      </c>
      <c r="N311" s="53" t="s">
        <v>651</v>
      </c>
      <c r="O311" s="53" t="s">
        <v>651</v>
      </c>
      <c r="P311" s="108">
        <v>0</v>
      </c>
      <c r="Q311" s="56">
        <v>0</v>
      </c>
      <c r="R311" s="56">
        <v>0</v>
      </c>
      <c r="S311" s="56">
        <v>47889.685510810807</v>
      </c>
      <c r="T311" s="56">
        <v>1994.690235855659</v>
      </c>
      <c r="U311" s="56">
        <v>14067.297297297297</v>
      </c>
      <c r="V311" s="56">
        <v>11192.675675675675</v>
      </c>
      <c r="W311" s="56">
        <v>0</v>
      </c>
      <c r="X311" s="56">
        <f t="shared" si="24"/>
        <v>25259.972972972973</v>
      </c>
      <c r="Y311" s="56">
        <f t="shared" si="25"/>
        <v>75144.348719639442</v>
      </c>
      <c r="Z311" s="56">
        <v>0</v>
      </c>
      <c r="AA311" s="56">
        <v>0</v>
      </c>
      <c r="AB311" s="56">
        <v>0</v>
      </c>
      <c r="AC311" s="56">
        <f t="shared" si="26"/>
        <v>0</v>
      </c>
      <c r="AD311" s="58">
        <v>717.86967031223355</v>
      </c>
      <c r="AE311" s="58">
        <v>1566.8566166983676</v>
      </c>
      <c r="AF311" s="58">
        <f t="shared" si="27"/>
        <v>2284.726287010601</v>
      </c>
      <c r="AG311" s="58">
        <f t="shared" si="28"/>
        <v>77429.075006650048</v>
      </c>
      <c r="AH311" s="58">
        <v>0</v>
      </c>
      <c r="AI311" s="58">
        <v>314.30751870592803</v>
      </c>
      <c r="AJ311" s="58">
        <f t="shared" si="29"/>
        <v>77743.382525355977</v>
      </c>
    </row>
    <row r="312" spans="1:36" ht="30" x14ac:dyDescent="0.25">
      <c r="A312" s="53">
        <v>311</v>
      </c>
      <c r="B312" s="53" t="s">
        <v>39</v>
      </c>
      <c r="C312" s="53">
        <v>398</v>
      </c>
      <c r="D312" s="54" t="s">
        <v>93</v>
      </c>
      <c r="E312" s="53" t="s">
        <v>720</v>
      </c>
      <c r="F312" s="53" t="s">
        <v>733</v>
      </c>
      <c r="G312" s="53">
        <v>409050</v>
      </c>
      <c r="H312" s="53" t="s">
        <v>747</v>
      </c>
      <c r="I312" s="54" t="s">
        <v>748</v>
      </c>
      <c r="J312" s="55">
        <v>1659</v>
      </c>
      <c r="K312" s="53">
        <v>12</v>
      </c>
      <c r="L312" s="56">
        <v>1659</v>
      </c>
      <c r="M312" s="57" t="s">
        <v>680</v>
      </c>
      <c r="N312" s="53" t="s">
        <v>651</v>
      </c>
      <c r="O312" s="53" t="s">
        <v>651</v>
      </c>
      <c r="P312" s="108">
        <v>0</v>
      </c>
      <c r="Q312" s="56">
        <v>0</v>
      </c>
      <c r="R312" s="56">
        <v>0</v>
      </c>
      <c r="S312" s="56">
        <v>35107.816289189192</v>
      </c>
      <c r="T312" s="56">
        <v>1462.3027402936539</v>
      </c>
      <c r="U312" s="56">
        <v>10312.702702702703</v>
      </c>
      <c r="V312" s="56">
        <v>8205.3243243243251</v>
      </c>
      <c r="W312" s="56">
        <v>0</v>
      </c>
      <c r="X312" s="56">
        <f t="shared" si="24"/>
        <v>18518.027027027027</v>
      </c>
      <c r="Y312" s="56">
        <f t="shared" si="25"/>
        <v>55088.146056509875</v>
      </c>
      <c r="Z312" s="56">
        <v>0</v>
      </c>
      <c r="AA312" s="56">
        <v>0</v>
      </c>
      <c r="AB312" s="56">
        <v>0</v>
      </c>
      <c r="AC312" s="56">
        <f t="shared" si="26"/>
        <v>0</v>
      </c>
      <c r="AD312" s="58">
        <v>526.26857403800068</v>
      </c>
      <c r="AE312" s="58">
        <v>1148.6589160859883</v>
      </c>
      <c r="AF312" s="58">
        <f t="shared" si="27"/>
        <v>1674.9274901239889</v>
      </c>
      <c r="AG312" s="58">
        <f t="shared" si="28"/>
        <v>56763.073546633866</v>
      </c>
      <c r="AH312" s="58">
        <v>0</v>
      </c>
      <c r="AI312" s="58">
        <v>230.41810584760697</v>
      </c>
      <c r="AJ312" s="58">
        <f t="shared" si="29"/>
        <v>56993.491652481476</v>
      </c>
    </row>
    <row r="313" spans="1:36" ht="30" x14ac:dyDescent="0.25">
      <c r="A313" s="53">
        <v>312</v>
      </c>
      <c r="B313" s="53" t="s">
        <v>36</v>
      </c>
      <c r="C313" s="53">
        <v>407</v>
      </c>
      <c r="D313" s="54" t="s">
        <v>94</v>
      </c>
      <c r="E313" s="53" t="s">
        <v>720</v>
      </c>
      <c r="F313" s="53">
        <v>1</v>
      </c>
      <c r="G313" s="53">
        <v>503201</v>
      </c>
      <c r="H313" s="53" t="s">
        <v>827</v>
      </c>
      <c r="I313" s="54" t="s">
        <v>896</v>
      </c>
      <c r="J313" s="55">
        <v>4220</v>
      </c>
      <c r="K313" s="53">
        <v>12</v>
      </c>
      <c r="L313" s="56">
        <v>4220</v>
      </c>
      <c r="M313" s="57" t="s">
        <v>650</v>
      </c>
      <c r="N313" s="53" t="s">
        <v>652</v>
      </c>
      <c r="O313" s="53" t="s">
        <v>660</v>
      </c>
      <c r="P313" s="108">
        <v>40318.169846052166</v>
      </c>
      <c r="Q313" s="56">
        <v>0</v>
      </c>
      <c r="R313" s="56">
        <v>14210</v>
      </c>
      <c r="S313" s="56">
        <v>0</v>
      </c>
      <c r="T313" s="56">
        <v>0</v>
      </c>
      <c r="U313" s="56">
        <v>0</v>
      </c>
      <c r="V313" s="56">
        <v>0</v>
      </c>
      <c r="W313" s="56">
        <v>0</v>
      </c>
      <c r="X313" s="56">
        <f t="shared" si="24"/>
        <v>0</v>
      </c>
      <c r="Y313" s="56">
        <f t="shared" si="25"/>
        <v>54528.169846052166</v>
      </c>
      <c r="Z313" s="56">
        <v>0</v>
      </c>
      <c r="AA313" s="56">
        <v>21311</v>
      </c>
      <c r="AB313" s="56">
        <v>0</v>
      </c>
      <c r="AC313" s="56">
        <f t="shared" si="26"/>
        <v>21311</v>
      </c>
      <c r="AD313" s="58">
        <v>1338.669911055071</v>
      </c>
      <c r="AE313" s="58">
        <v>2921.8448618944367</v>
      </c>
      <c r="AF313" s="58">
        <f t="shared" si="27"/>
        <v>4260.5147729495075</v>
      </c>
      <c r="AG313" s="58">
        <f t="shared" si="28"/>
        <v>80099.684619001666</v>
      </c>
      <c r="AH313" s="58">
        <v>0</v>
      </c>
      <c r="AI313" s="58">
        <v>586.11477195714372</v>
      </c>
      <c r="AJ313" s="58">
        <f t="shared" si="29"/>
        <v>80685.799390958811</v>
      </c>
    </row>
    <row r="314" spans="1:36" ht="30" x14ac:dyDescent="0.25">
      <c r="A314" s="53">
        <v>313</v>
      </c>
      <c r="B314" s="53" t="s">
        <v>35</v>
      </c>
      <c r="C314" s="53">
        <v>409</v>
      </c>
      <c r="D314" s="54" t="s">
        <v>95</v>
      </c>
      <c r="E314" s="53" t="s">
        <v>720</v>
      </c>
      <c r="F314" s="53">
        <v>1</v>
      </c>
      <c r="G314" s="53" t="s">
        <v>897</v>
      </c>
      <c r="H314" s="53" t="s">
        <v>784</v>
      </c>
      <c r="I314" s="54" t="s">
        <v>872</v>
      </c>
      <c r="J314" s="55">
        <v>1162</v>
      </c>
      <c r="K314" s="53">
        <v>12</v>
      </c>
      <c r="L314" s="56">
        <v>1162</v>
      </c>
      <c r="M314" s="57" t="s">
        <v>681</v>
      </c>
      <c r="N314" s="53" t="s">
        <v>651</v>
      </c>
      <c r="O314" s="53" t="s">
        <v>651</v>
      </c>
      <c r="P314" s="108">
        <v>0</v>
      </c>
      <c r="Q314" s="56">
        <v>0</v>
      </c>
      <c r="R314" s="56">
        <v>0</v>
      </c>
      <c r="S314" s="56">
        <v>18192.756476924125</v>
      </c>
      <c r="T314" s="56">
        <v>1024.2289235812091</v>
      </c>
      <c r="U314" s="56">
        <v>0</v>
      </c>
      <c r="V314" s="56">
        <v>966.41897879882742</v>
      </c>
      <c r="W314" s="56">
        <v>0</v>
      </c>
      <c r="X314" s="56">
        <f t="shared" si="24"/>
        <v>966.41897879882742</v>
      </c>
      <c r="Y314" s="56">
        <f t="shared" si="25"/>
        <v>20183.404379304164</v>
      </c>
      <c r="Z314" s="56">
        <v>0</v>
      </c>
      <c r="AA314" s="56">
        <v>0</v>
      </c>
      <c r="AB314" s="56">
        <v>0</v>
      </c>
      <c r="AC314" s="56">
        <f t="shared" si="26"/>
        <v>0</v>
      </c>
      <c r="AD314" s="58">
        <v>368.61005607724945</v>
      </c>
      <c r="AE314" s="58">
        <v>804.54590746951078</v>
      </c>
      <c r="AF314" s="58">
        <f t="shared" si="27"/>
        <v>1173.1559635467602</v>
      </c>
      <c r="AG314" s="58">
        <f t="shared" si="28"/>
        <v>21356.560342850924</v>
      </c>
      <c r="AH314" s="58">
        <v>0</v>
      </c>
      <c r="AI314" s="58">
        <v>161.38989692279645</v>
      </c>
      <c r="AJ314" s="58">
        <f t="shared" si="29"/>
        <v>21517.95023977372</v>
      </c>
    </row>
    <row r="315" spans="1:36" ht="30" x14ac:dyDescent="0.25">
      <c r="A315" s="53">
        <v>314</v>
      </c>
      <c r="B315" s="53" t="s">
        <v>35</v>
      </c>
      <c r="C315" s="53">
        <v>409</v>
      </c>
      <c r="D315" s="54" t="s">
        <v>95</v>
      </c>
      <c r="E315" s="53" t="s">
        <v>720</v>
      </c>
      <c r="F315" s="53">
        <v>1</v>
      </c>
      <c r="G315" s="53" t="s">
        <v>897</v>
      </c>
      <c r="H315" s="53" t="s">
        <v>784</v>
      </c>
      <c r="I315" s="54" t="s">
        <v>898</v>
      </c>
      <c r="J315" s="55">
        <v>3652</v>
      </c>
      <c r="K315" s="53">
        <v>12</v>
      </c>
      <c r="L315" s="56">
        <v>3652</v>
      </c>
      <c r="M315" s="57" t="s">
        <v>681</v>
      </c>
      <c r="N315" s="53" t="s">
        <v>651</v>
      </c>
      <c r="O315" s="53" t="s">
        <v>651</v>
      </c>
      <c r="P315" s="108">
        <v>0</v>
      </c>
      <c r="Q315" s="56">
        <v>0</v>
      </c>
      <c r="R315" s="56">
        <v>0</v>
      </c>
      <c r="S315" s="56">
        <v>57177.234641761541</v>
      </c>
      <c r="T315" s="56">
        <v>3219.0051883980855</v>
      </c>
      <c r="U315" s="56">
        <v>0</v>
      </c>
      <c r="V315" s="56">
        <v>3037.3167905106006</v>
      </c>
      <c r="W315" s="56">
        <v>0</v>
      </c>
      <c r="X315" s="56">
        <f t="shared" si="24"/>
        <v>3037.3167905106006</v>
      </c>
      <c r="Y315" s="56">
        <f t="shared" si="25"/>
        <v>63433.556620670228</v>
      </c>
      <c r="Z315" s="56">
        <v>0</v>
      </c>
      <c r="AA315" s="56">
        <v>0</v>
      </c>
      <c r="AB315" s="56">
        <v>0</v>
      </c>
      <c r="AC315" s="56">
        <f t="shared" si="26"/>
        <v>0</v>
      </c>
      <c r="AD315" s="58">
        <v>1158.4887476713554</v>
      </c>
      <c r="AE315" s="58">
        <v>2528.5728520470338</v>
      </c>
      <c r="AF315" s="58">
        <f t="shared" si="27"/>
        <v>3687.0615997183895</v>
      </c>
      <c r="AG315" s="58">
        <f t="shared" si="28"/>
        <v>67120.618220388613</v>
      </c>
      <c r="AH315" s="58">
        <v>0</v>
      </c>
      <c r="AI315" s="58">
        <v>507.22539032878876</v>
      </c>
      <c r="AJ315" s="58">
        <f t="shared" si="29"/>
        <v>67627.843610717406</v>
      </c>
    </row>
    <row r="316" spans="1:36" ht="30" x14ac:dyDescent="0.25">
      <c r="A316" s="53">
        <v>315</v>
      </c>
      <c r="B316" s="53" t="s">
        <v>35</v>
      </c>
      <c r="C316" s="53">
        <v>409</v>
      </c>
      <c r="D316" s="54" t="s">
        <v>95</v>
      </c>
      <c r="E316" s="53" t="s">
        <v>720</v>
      </c>
      <c r="F316" s="53">
        <v>1</v>
      </c>
      <c r="G316" s="53" t="s">
        <v>897</v>
      </c>
      <c r="H316" s="53" t="s">
        <v>784</v>
      </c>
      <c r="I316" s="54" t="s">
        <v>899</v>
      </c>
      <c r="J316" s="55">
        <v>4991</v>
      </c>
      <c r="K316" s="53">
        <v>12</v>
      </c>
      <c r="L316" s="56">
        <v>4991</v>
      </c>
      <c r="M316" s="57" t="s">
        <v>681</v>
      </c>
      <c r="N316" s="53" t="s">
        <v>651</v>
      </c>
      <c r="O316" s="53" t="s">
        <v>651</v>
      </c>
      <c r="P316" s="108">
        <v>0</v>
      </c>
      <c r="Q316" s="56">
        <v>0</v>
      </c>
      <c r="R316" s="56">
        <v>0</v>
      </c>
      <c r="S316" s="56">
        <v>78141.176915945194</v>
      </c>
      <c r="T316" s="56">
        <v>4399.2483283939882</v>
      </c>
      <c r="U316" s="56">
        <v>0</v>
      </c>
      <c r="V316" s="56">
        <v>4150.9441679732763</v>
      </c>
      <c r="W316" s="56">
        <v>0</v>
      </c>
      <c r="X316" s="56">
        <f t="shared" si="24"/>
        <v>4150.9441679732763</v>
      </c>
      <c r="Y316" s="56">
        <f t="shared" si="25"/>
        <v>86691.369412312459</v>
      </c>
      <c r="Z316" s="56">
        <v>0</v>
      </c>
      <c r="AA316" s="56">
        <v>0</v>
      </c>
      <c r="AB316" s="56">
        <v>0</v>
      </c>
      <c r="AC316" s="56">
        <f t="shared" si="26"/>
        <v>0</v>
      </c>
      <c r="AD316" s="58">
        <v>1583.2468071269809</v>
      </c>
      <c r="AE316" s="58">
        <v>3455.6700724443444</v>
      </c>
      <c r="AF316" s="58">
        <f t="shared" si="27"/>
        <v>5038.9168795713249</v>
      </c>
      <c r="AG316" s="58">
        <f t="shared" si="28"/>
        <v>91730.286291883778</v>
      </c>
      <c r="AH316" s="58">
        <v>0</v>
      </c>
      <c r="AI316" s="58">
        <v>693.1987741322522</v>
      </c>
      <c r="AJ316" s="58">
        <f t="shared" si="29"/>
        <v>92423.48506601603</v>
      </c>
    </row>
    <row r="317" spans="1:36" ht="30" x14ac:dyDescent="0.25">
      <c r="A317" s="53">
        <v>316</v>
      </c>
      <c r="B317" s="53" t="s">
        <v>35</v>
      </c>
      <c r="C317" s="53">
        <v>409</v>
      </c>
      <c r="D317" s="54" t="s">
        <v>95</v>
      </c>
      <c r="E317" s="53" t="s">
        <v>720</v>
      </c>
      <c r="F317" s="53">
        <v>2</v>
      </c>
      <c r="G317" s="53" t="s">
        <v>897</v>
      </c>
      <c r="H317" s="53" t="s">
        <v>781</v>
      </c>
      <c r="I317" s="54" t="s">
        <v>899</v>
      </c>
      <c r="J317" s="55">
        <v>11675</v>
      </c>
      <c r="K317" s="53">
        <v>12</v>
      </c>
      <c r="L317" s="56">
        <v>11675</v>
      </c>
      <c r="M317" s="57" t="s">
        <v>681</v>
      </c>
      <c r="N317" s="53" t="s">
        <v>651</v>
      </c>
      <c r="O317" s="53" t="s">
        <v>651</v>
      </c>
      <c r="P317" s="108">
        <v>0</v>
      </c>
      <c r="Q317" s="56">
        <v>0</v>
      </c>
      <c r="R317" s="56">
        <v>0</v>
      </c>
      <c r="S317" s="56">
        <v>182788.6677005931</v>
      </c>
      <c r="T317" s="56">
        <v>10290.768229613266</v>
      </c>
      <c r="U317" s="56">
        <v>0</v>
      </c>
      <c r="V317" s="56">
        <v>9709.9325107369277</v>
      </c>
      <c r="W317" s="56">
        <v>0</v>
      </c>
      <c r="X317" s="56">
        <f t="shared" si="24"/>
        <v>9709.9325107369277</v>
      </c>
      <c r="Y317" s="56">
        <f t="shared" si="25"/>
        <v>202789.36844094328</v>
      </c>
      <c r="Z317" s="56">
        <v>0</v>
      </c>
      <c r="AA317" s="56">
        <v>0</v>
      </c>
      <c r="AB317" s="56">
        <v>0</v>
      </c>
      <c r="AC317" s="56">
        <f t="shared" si="26"/>
        <v>0</v>
      </c>
      <c r="AD317" s="58">
        <v>3703.5476804663399</v>
      </c>
      <c r="AE317" s="58">
        <v>8083.5399911415998</v>
      </c>
      <c r="AF317" s="58">
        <f t="shared" si="27"/>
        <v>11787.08767160794</v>
      </c>
      <c r="AG317" s="58">
        <f t="shared" si="28"/>
        <v>214576.45611255121</v>
      </c>
      <c r="AH317" s="58">
        <v>0</v>
      </c>
      <c r="AI317" s="58">
        <v>1621.5379058293015</v>
      </c>
      <c r="AJ317" s="58">
        <f t="shared" si="29"/>
        <v>216197.9940183805</v>
      </c>
    </row>
    <row r="318" spans="1:36" ht="30" x14ac:dyDescent="0.25">
      <c r="A318" s="53">
        <v>317</v>
      </c>
      <c r="B318" s="53" t="s">
        <v>35</v>
      </c>
      <c r="C318" s="53">
        <v>409</v>
      </c>
      <c r="D318" s="54" t="s">
        <v>95</v>
      </c>
      <c r="E318" s="53" t="s">
        <v>720</v>
      </c>
      <c r="F318" s="53" t="s">
        <v>733</v>
      </c>
      <c r="G318" s="53" t="s">
        <v>897</v>
      </c>
      <c r="H318" s="53" t="s">
        <v>781</v>
      </c>
      <c r="I318" s="54" t="s">
        <v>899</v>
      </c>
      <c r="J318" s="55">
        <v>7858</v>
      </c>
      <c r="K318" s="53">
        <v>12</v>
      </c>
      <c r="L318" s="56">
        <v>7858</v>
      </c>
      <c r="M318" s="57" t="s">
        <v>681</v>
      </c>
      <c r="N318" s="53" t="s">
        <v>651</v>
      </c>
      <c r="O318" s="53" t="s">
        <v>651</v>
      </c>
      <c r="P318" s="108">
        <v>0</v>
      </c>
      <c r="Q318" s="56">
        <v>0</v>
      </c>
      <c r="R318" s="56">
        <v>0</v>
      </c>
      <c r="S318" s="56">
        <v>123028.12426477607</v>
      </c>
      <c r="T318" s="56">
        <v>6926.3260598116531</v>
      </c>
      <c r="U318" s="56">
        <v>0</v>
      </c>
      <c r="V318" s="56">
        <v>6535.3875519803669</v>
      </c>
      <c r="W318" s="56">
        <v>0</v>
      </c>
      <c r="X318" s="56">
        <f t="shared" si="24"/>
        <v>6535.3875519803669</v>
      </c>
      <c r="Y318" s="56">
        <f t="shared" si="25"/>
        <v>136489.83787656808</v>
      </c>
      <c r="Z318" s="56">
        <v>0</v>
      </c>
      <c r="AA318" s="56">
        <v>0</v>
      </c>
      <c r="AB318" s="56">
        <v>0</v>
      </c>
      <c r="AC318" s="56">
        <f t="shared" si="26"/>
        <v>0</v>
      </c>
      <c r="AD318" s="58">
        <v>2492.7175737134476</v>
      </c>
      <c r="AE318" s="58">
        <v>5440.7243897550907</v>
      </c>
      <c r="AF318" s="58">
        <f t="shared" si="27"/>
        <v>7933.4419634685382</v>
      </c>
      <c r="AG318" s="58">
        <f t="shared" si="28"/>
        <v>144423.27984003662</v>
      </c>
      <c r="AH318" s="58">
        <v>0</v>
      </c>
      <c r="AI318" s="58">
        <v>1091.3957056965012</v>
      </c>
      <c r="AJ318" s="58">
        <f t="shared" si="29"/>
        <v>145514.67554573313</v>
      </c>
    </row>
    <row r="319" spans="1:36" ht="30" x14ac:dyDescent="0.25">
      <c r="A319" s="53">
        <v>318</v>
      </c>
      <c r="B319" s="53" t="s">
        <v>38</v>
      </c>
      <c r="C319" s="53">
        <v>414</v>
      </c>
      <c r="D319" s="54" t="s">
        <v>900</v>
      </c>
      <c r="E319" s="53" t="s">
        <v>720</v>
      </c>
      <c r="F319" s="53">
        <v>1</v>
      </c>
      <c r="G319" s="53">
        <v>908000</v>
      </c>
      <c r="H319" s="53" t="s">
        <v>901</v>
      </c>
      <c r="I319" s="54" t="s">
        <v>902</v>
      </c>
      <c r="J319" s="55">
        <v>13595</v>
      </c>
      <c r="K319" s="53">
        <v>12</v>
      </c>
      <c r="L319" s="56">
        <v>13595</v>
      </c>
      <c r="M319" s="57" t="s">
        <v>650</v>
      </c>
      <c r="N319" s="53" t="s">
        <v>652</v>
      </c>
      <c r="O319" s="53" t="s">
        <v>660</v>
      </c>
      <c r="P319" s="108">
        <v>129887.56375760169</v>
      </c>
      <c r="Q319" s="56">
        <v>0</v>
      </c>
      <c r="R319" s="56">
        <v>19491.690137425336</v>
      </c>
      <c r="S319" s="56">
        <v>0</v>
      </c>
      <c r="T319" s="56">
        <v>0</v>
      </c>
      <c r="U319" s="56">
        <v>957.25489243917832</v>
      </c>
      <c r="V319" s="56">
        <v>0</v>
      </c>
      <c r="W319" s="56">
        <v>0</v>
      </c>
      <c r="X319" s="56">
        <f t="shared" si="24"/>
        <v>957.25489243917832</v>
      </c>
      <c r="Y319" s="56">
        <f t="shared" si="25"/>
        <v>150336.50878746621</v>
      </c>
      <c r="Z319" s="56">
        <v>0</v>
      </c>
      <c r="AA319" s="56">
        <v>68654.75</v>
      </c>
      <c r="AB319" s="56">
        <v>0</v>
      </c>
      <c r="AC319" s="56">
        <f t="shared" si="26"/>
        <v>68654.75</v>
      </c>
      <c r="AD319" s="58">
        <v>4312.6107679605902</v>
      </c>
      <c r="AE319" s="58">
        <v>9412.9101652736645</v>
      </c>
      <c r="AF319" s="58">
        <f t="shared" si="27"/>
        <v>13725.520933234255</v>
      </c>
      <c r="AG319" s="58">
        <f t="shared" si="28"/>
        <v>232716.77972070046</v>
      </c>
      <c r="AH319" s="58">
        <v>0</v>
      </c>
      <c r="AI319" s="58">
        <v>1888.2062380941632</v>
      </c>
      <c r="AJ319" s="58">
        <f t="shared" si="29"/>
        <v>234604.98595879463</v>
      </c>
    </row>
    <row r="320" spans="1:36" ht="30" x14ac:dyDescent="0.25">
      <c r="A320" s="53">
        <v>319</v>
      </c>
      <c r="B320" s="53" t="s">
        <v>38</v>
      </c>
      <c r="C320" s="53">
        <v>414</v>
      </c>
      <c r="D320" s="54" t="s">
        <v>900</v>
      </c>
      <c r="E320" s="53" t="s">
        <v>730</v>
      </c>
      <c r="F320" s="53">
        <v>1</v>
      </c>
      <c r="G320" s="53">
        <v>908000</v>
      </c>
      <c r="H320" s="53" t="s">
        <v>901</v>
      </c>
      <c r="I320" s="54" t="s">
        <v>902</v>
      </c>
      <c r="J320" s="55">
        <v>4360</v>
      </c>
      <c r="K320" s="53">
        <v>12</v>
      </c>
      <c r="L320" s="56">
        <v>4360</v>
      </c>
      <c r="M320" s="57" t="s">
        <v>650</v>
      </c>
      <c r="N320" s="53" t="s">
        <v>652</v>
      </c>
      <c r="O320" s="53" t="s">
        <v>660</v>
      </c>
      <c r="P320" s="108">
        <v>27868.276400498642</v>
      </c>
      <c r="Q320" s="56">
        <v>0</v>
      </c>
      <c r="R320" s="56">
        <v>6251.1047443305979</v>
      </c>
      <c r="S320" s="56">
        <v>0</v>
      </c>
      <c r="T320" s="56">
        <v>0</v>
      </c>
      <c r="U320" s="56">
        <v>306.99752343029184</v>
      </c>
      <c r="V320" s="56">
        <v>0</v>
      </c>
      <c r="W320" s="56">
        <v>0</v>
      </c>
      <c r="X320" s="56">
        <f t="shared" si="24"/>
        <v>306.99752343029184</v>
      </c>
      <c r="Y320" s="56">
        <f t="shared" si="25"/>
        <v>34426.378668259531</v>
      </c>
      <c r="Z320" s="56">
        <v>0</v>
      </c>
      <c r="AA320" s="56">
        <v>22018</v>
      </c>
      <c r="AB320" s="56">
        <v>0</v>
      </c>
      <c r="AC320" s="56">
        <f t="shared" si="26"/>
        <v>22018</v>
      </c>
      <c r="AD320" s="58">
        <v>1383.08076118486</v>
      </c>
      <c r="AE320" s="58">
        <v>3018.7781037582331</v>
      </c>
      <c r="AF320" s="58">
        <f t="shared" si="27"/>
        <v>4401.8588649430931</v>
      </c>
      <c r="AG320" s="58">
        <f t="shared" si="28"/>
        <v>60846.237533202628</v>
      </c>
      <c r="AH320" s="58">
        <v>0</v>
      </c>
      <c r="AI320" s="58">
        <v>605.55933785145646</v>
      </c>
      <c r="AJ320" s="58">
        <f t="shared" si="29"/>
        <v>61451.796871054081</v>
      </c>
    </row>
    <row r="321" spans="1:36" ht="30" x14ac:dyDescent="0.25">
      <c r="A321" s="53">
        <v>320</v>
      </c>
      <c r="B321" s="53" t="s">
        <v>38</v>
      </c>
      <c r="C321" s="53">
        <v>414</v>
      </c>
      <c r="D321" s="54" t="s">
        <v>900</v>
      </c>
      <c r="E321" s="53" t="s">
        <v>720</v>
      </c>
      <c r="F321" s="53">
        <v>2</v>
      </c>
      <c r="G321" s="53">
        <v>908000</v>
      </c>
      <c r="H321" s="53" t="s">
        <v>901</v>
      </c>
      <c r="I321" s="54" t="s">
        <v>902</v>
      </c>
      <c r="J321" s="55">
        <v>4308</v>
      </c>
      <c r="K321" s="53">
        <v>12</v>
      </c>
      <c r="L321" s="56">
        <v>4308</v>
      </c>
      <c r="M321" s="57" t="s">
        <v>650</v>
      </c>
      <c r="N321" s="53" t="s">
        <v>652</v>
      </c>
      <c r="O321" s="53" t="s">
        <v>660</v>
      </c>
      <c r="P321" s="108">
        <v>41158.927890235238</v>
      </c>
      <c r="Q321" s="56">
        <v>0</v>
      </c>
      <c r="R321" s="56">
        <v>6176.5502840771142</v>
      </c>
      <c r="S321" s="56">
        <v>0</v>
      </c>
      <c r="T321" s="56">
        <v>0</v>
      </c>
      <c r="U321" s="56">
        <v>303.3360850774535</v>
      </c>
      <c r="V321" s="56">
        <v>0</v>
      </c>
      <c r="W321" s="56">
        <v>0</v>
      </c>
      <c r="X321" s="56">
        <f t="shared" si="24"/>
        <v>303.3360850774535</v>
      </c>
      <c r="Y321" s="56">
        <f t="shared" si="25"/>
        <v>47638.814259389808</v>
      </c>
      <c r="Z321" s="56">
        <v>0</v>
      </c>
      <c r="AA321" s="56">
        <v>21755.399999999998</v>
      </c>
      <c r="AB321" s="56">
        <v>0</v>
      </c>
      <c r="AC321" s="56">
        <f t="shared" si="26"/>
        <v>21755.399999999998</v>
      </c>
      <c r="AD321" s="58">
        <v>1366.5853025652241</v>
      </c>
      <c r="AE321" s="58">
        <v>2982.7743282088231</v>
      </c>
      <c r="AF321" s="58">
        <f t="shared" si="27"/>
        <v>4349.3596307740472</v>
      </c>
      <c r="AG321" s="58">
        <f t="shared" si="28"/>
        <v>73743.573890163854</v>
      </c>
      <c r="AH321" s="58">
        <v>0</v>
      </c>
      <c r="AI321" s="58">
        <v>598.3370705192832</v>
      </c>
      <c r="AJ321" s="58">
        <f t="shared" si="29"/>
        <v>74341.910960683133</v>
      </c>
    </row>
    <row r="322" spans="1:36" ht="30" x14ac:dyDescent="0.25">
      <c r="A322" s="53">
        <v>321</v>
      </c>
      <c r="B322" s="53" t="s">
        <v>38</v>
      </c>
      <c r="C322" s="53">
        <v>414</v>
      </c>
      <c r="D322" s="54" t="s">
        <v>900</v>
      </c>
      <c r="E322" s="53" t="s">
        <v>720</v>
      </c>
      <c r="F322" s="53" t="s">
        <v>733</v>
      </c>
      <c r="G322" s="53">
        <v>908000</v>
      </c>
      <c r="H322" s="53" t="s">
        <v>901</v>
      </c>
      <c r="I322" s="54" t="s">
        <v>902</v>
      </c>
      <c r="J322" s="55">
        <v>2434</v>
      </c>
      <c r="K322" s="53">
        <v>12</v>
      </c>
      <c r="L322" s="56">
        <v>2434</v>
      </c>
      <c r="M322" s="57" t="s">
        <v>650</v>
      </c>
      <c r="N322" s="53" t="s">
        <v>652</v>
      </c>
      <c r="O322" s="53" t="s">
        <v>660</v>
      </c>
      <c r="P322" s="108">
        <v>23254.603176609235</v>
      </c>
      <c r="Q322" s="56">
        <v>0</v>
      </c>
      <c r="R322" s="56">
        <v>3489.7222357111636</v>
      </c>
      <c r="S322" s="56">
        <v>0</v>
      </c>
      <c r="T322" s="56">
        <v>0</v>
      </c>
      <c r="U322" s="56">
        <v>171.38347982324089</v>
      </c>
      <c r="V322" s="56">
        <v>0</v>
      </c>
      <c r="W322" s="56">
        <v>0</v>
      </c>
      <c r="X322" s="56">
        <f t="shared" si="24"/>
        <v>171.38347982324089</v>
      </c>
      <c r="Y322" s="56">
        <f t="shared" si="25"/>
        <v>26915.708892143641</v>
      </c>
      <c r="Z322" s="56">
        <v>0</v>
      </c>
      <c r="AA322" s="56">
        <v>12291.699999999999</v>
      </c>
      <c r="AB322" s="56">
        <v>0</v>
      </c>
      <c r="AC322" s="56">
        <f t="shared" si="26"/>
        <v>12291.699999999999</v>
      </c>
      <c r="AD322" s="58">
        <v>772.11435154219032</v>
      </c>
      <c r="AE322" s="58">
        <v>1685.2536478320044</v>
      </c>
      <c r="AF322" s="58">
        <f t="shared" si="27"/>
        <v>2457.3679993741948</v>
      </c>
      <c r="AG322" s="58">
        <f t="shared" si="28"/>
        <v>41664.776891517839</v>
      </c>
      <c r="AH322" s="58">
        <v>0</v>
      </c>
      <c r="AI322" s="58">
        <v>338.05766704826726</v>
      </c>
      <c r="AJ322" s="58">
        <f t="shared" si="29"/>
        <v>42002.834558566108</v>
      </c>
    </row>
    <row r="323" spans="1:36" ht="30" x14ac:dyDescent="0.25">
      <c r="A323" s="53">
        <v>322</v>
      </c>
      <c r="B323" s="53" t="s">
        <v>38</v>
      </c>
      <c r="C323" s="53">
        <v>414</v>
      </c>
      <c r="D323" s="54" t="s">
        <v>900</v>
      </c>
      <c r="E323" s="53" t="s">
        <v>730</v>
      </c>
      <c r="F323" s="53" t="s">
        <v>733</v>
      </c>
      <c r="G323" s="53">
        <v>908000</v>
      </c>
      <c r="H323" s="53" t="s">
        <v>901</v>
      </c>
      <c r="I323" s="54" t="s">
        <v>902</v>
      </c>
      <c r="J323" s="55">
        <v>16489</v>
      </c>
      <c r="K323" s="53">
        <v>12</v>
      </c>
      <c r="L323" s="56">
        <v>16489</v>
      </c>
      <c r="M323" s="57" t="s">
        <v>650</v>
      </c>
      <c r="N323" s="53" t="s">
        <v>652</v>
      </c>
      <c r="O323" s="53" t="s">
        <v>660</v>
      </c>
      <c r="P323" s="108">
        <v>105394.49760729865</v>
      </c>
      <c r="Q323" s="56">
        <v>0</v>
      </c>
      <c r="R323" s="56">
        <v>23640.932598455784</v>
      </c>
      <c r="S323" s="56">
        <v>0</v>
      </c>
      <c r="T323" s="56">
        <v>0</v>
      </c>
      <c r="U323" s="56">
        <v>1161.0280192298353</v>
      </c>
      <c r="V323" s="56">
        <v>0</v>
      </c>
      <c r="W323" s="56">
        <v>0</v>
      </c>
      <c r="X323" s="56">
        <f t="shared" ref="X323:X386" si="30">SUM(U323:W323)</f>
        <v>1161.0280192298353</v>
      </c>
      <c r="Y323" s="56">
        <f t="shared" ref="Y323:Y386" si="31">SUM(P323:T323)+X323</f>
        <v>130196.45822498426</v>
      </c>
      <c r="Z323" s="56">
        <v>0</v>
      </c>
      <c r="AA323" s="56">
        <v>83269.45</v>
      </c>
      <c r="AB323" s="56">
        <v>0</v>
      </c>
      <c r="AC323" s="56">
        <f t="shared" ref="AC323:AC386" si="32">SUM(Z323:AB323)</f>
        <v>83269.45</v>
      </c>
      <c r="AD323" s="58">
        <v>5230.6464842149453</v>
      </c>
      <c r="AE323" s="58">
        <v>11416.658750658145</v>
      </c>
      <c r="AF323" s="58">
        <f t="shared" ref="AF323:AF386" si="33">AD323+AE323</f>
        <v>16647.305234873093</v>
      </c>
      <c r="AG323" s="58">
        <f t="shared" ref="AG323:AG386" si="34">Y323+AC323+AF323</f>
        <v>230113.21345985733</v>
      </c>
      <c r="AH323" s="58">
        <v>0</v>
      </c>
      <c r="AI323" s="58">
        <v>2290.1531930808869</v>
      </c>
      <c r="AJ323" s="58">
        <f t="shared" ref="AJ323:AJ386" si="35">AG323+AH323+AI323</f>
        <v>232403.36665293822</v>
      </c>
    </row>
    <row r="324" spans="1:36" ht="30" x14ac:dyDescent="0.25">
      <c r="A324" s="53">
        <v>323</v>
      </c>
      <c r="B324" s="53" t="s">
        <v>39</v>
      </c>
      <c r="C324" s="53">
        <v>420</v>
      </c>
      <c r="D324" s="54" t="s">
        <v>96</v>
      </c>
      <c r="E324" s="53" t="s">
        <v>755</v>
      </c>
      <c r="F324" s="53">
        <v>1</v>
      </c>
      <c r="G324" s="53">
        <v>409050</v>
      </c>
      <c r="H324" s="53" t="s">
        <v>747</v>
      </c>
      <c r="I324" s="54" t="s">
        <v>748</v>
      </c>
      <c r="J324" s="55">
        <v>6462</v>
      </c>
      <c r="K324" s="53">
        <v>12</v>
      </c>
      <c r="L324" s="56">
        <v>6462</v>
      </c>
      <c r="M324" s="57" t="s">
        <v>650</v>
      </c>
      <c r="N324" s="53" t="s">
        <v>652</v>
      </c>
      <c r="O324" s="53" t="s">
        <v>660</v>
      </c>
      <c r="P324" s="108">
        <v>85651.14923636982</v>
      </c>
      <c r="Q324" s="56">
        <v>0</v>
      </c>
      <c r="R324" s="56">
        <v>17041.26778673067</v>
      </c>
      <c r="S324" s="56">
        <v>0</v>
      </c>
      <c r="T324" s="56">
        <v>0</v>
      </c>
      <c r="U324" s="56">
        <v>15509.68626778673</v>
      </c>
      <c r="V324" s="56">
        <v>28582.136122064116</v>
      </c>
      <c r="W324" s="56">
        <v>0</v>
      </c>
      <c r="X324" s="56">
        <f t="shared" si="30"/>
        <v>44091.822389850844</v>
      </c>
      <c r="Y324" s="56">
        <f t="shared" si="31"/>
        <v>146784.23941295134</v>
      </c>
      <c r="Z324" s="56">
        <v>0</v>
      </c>
      <c r="AA324" s="56">
        <v>32633.1</v>
      </c>
      <c r="AB324" s="56">
        <v>0</v>
      </c>
      <c r="AC324" s="56">
        <f t="shared" si="32"/>
        <v>32633.1</v>
      </c>
      <c r="AD324" s="58">
        <v>2049.8779538478361</v>
      </c>
      <c r="AE324" s="58">
        <v>4474.1614923132338</v>
      </c>
      <c r="AF324" s="58">
        <f t="shared" si="33"/>
        <v>6524.0394461610704</v>
      </c>
      <c r="AG324" s="58">
        <f t="shared" si="34"/>
        <v>185941.37885911242</v>
      </c>
      <c r="AH324" s="58">
        <v>0</v>
      </c>
      <c r="AI324" s="58">
        <v>897.50560577892475</v>
      </c>
      <c r="AJ324" s="58">
        <f t="shared" si="35"/>
        <v>186838.88446489134</v>
      </c>
    </row>
    <row r="325" spans="1:36" ht="30" x14ac:dyDescent="0.25">
      <c r="A325" s="53">
        <v>324</v>
      </c>
      <c r="B325" s="53" t="s">
        <v>39</v>
      </c>
      <c r="C325" s="53">
        <v>420</v>
      </c>
      <c r="D325" s="54" t="s">
        <v>96</v>
      </c>
      <c r="E325" s="53" t="s">
        <v>720</v>
      </c>
      <c r="F325" s="53">
        <v>1</v>
      </c>
      <c r="G325" s="53">
        <v>409050</v>
      </c>
      <c r="H325" s="53" t="s">
        <v>747</v>
      </c>
      <c r="I325" s="54" t="s">
        <v>748</v>
      </c>
      <c r="J325" s="55">
        <v>11074</v>
      </c>
      <c r="K325" s="53">
        <v>12</v>
      </c>
      <c r="L325" s="56">
        <v>11074</v>
      </c>
      <c r="M325" s="57" t="s">
        <v>650</v>
      </c>
      <c r="N325" s="53" t="s">
        <v>652</v>
      </c>
      <c r="O325" s="53" t="s">
        <v>660</v>
      </c>
      <c r="P325" s="108">
        <v>105801.75660549328</v>
      </c>
      <c r="Q325" s="56">
        <v>0</v>
      </c>
      <c r="R325" s="56">
        <v>29203.806788959369</v>
      </c>
      <c r="S325" s="56">
        <v>0</v>
      </c>
      <c r="T325" s="56">
        <v>0</v>
      </c>
      <c r="U325" s="56">
        <v>26579.11880678896</v>
      </c>
      <c r="V325" s="56">
        <v>48981.518943939656</v>
      </c>
      <c r="W325" s="56">
        <v>0</v>
      </c>
      <c r="X325" s="56">
        <f t="shared" si="30"/>
        <v>75560.637750728609</v>
      </c>
      <c r="Y325" s="56">
        <f t="shared" si="31"/>
        <v>210566.20114518126</v>
      </c>
      <c r="Z325" s="56">
        <v>0</v>
      </c>
      <c r="AA325" s="56">
        <v>55923.7</v>
      </c>
      <c r="AB325" s="56">
        <v>0</v>
      </c>
      <c r="AC325" s="56">
        <f t="shared" si="32"/>
        <v>55923.7</v>
      </c>
      <c r="AD325" s="58">
        <v>3512.8982452663167</v>
      </c>
      <c r="AE325" s="58">
        <v>7667.4194314263032</v>
      </c>
      <c r="AF325" s="58">
        <f t="shared" si="33"/>
        <v>11180.317676692619</v>
      </c>
      <c r="AG325" s="58">
        <f t="shared" si="34"/>
        <v>277670.21882187389</v>
      </c>
      <c r="AH325" s="58">
        <v>0</v>
      </c>
      <c r="AI325" s="58">
        <v>1538.0651622401442</v>
      </c>
      <c r="AJ325" s="58">
        <f t="shared" si="35"/>
        <v>279208.28398411401</v>
      </c>
    </row>
    <row r="326" spans="1:36" ht="30" x14ac:dyDescent="0.25">
      <c r="A326" s="53">
        <v>325</v>
      </c>
      <c r="B326" s="53" t="s">
        <v>39</v>
      </c>
      <c r="C326" s="53">
        <v>420</v>
      </c>
      <c r="D326" s="54" t="s">
        <v>96</v>
      </c>
      <c r="E326" s="53" t="s">
        <v>720</v>
      </c>
      <c r="F326" s="53" t="s">
        <v>733</v>
      </c>
      <c r="G326" s="53">
        <v>409050</v>
      </c>
      <c r="H326" s="53" t="s">
        <v>747</v>
      </c>
      <c r="I326" s="54" t="s">
        <v>748</v>
      </c>
      <c r="J326" s="55">
        <v>5404</v>
      </c>
      <c r="K326" s="53">
        <v>12</v>
      </c>
      <c r="L326" s="56">
        <v>5404</v>
      </c>
      <c r="M326" s="57" t="s">
        <v>650</v>
      </c>
      <c r="N326" s="53" t="s">
        <v>652</v>
      </c>
      <c r="O326" s="53" t="s">
        <v>660</v>
      </c>
      <c r="P326" s="108">
        <v>51630.187167788128</v>
      </c>
      <c r="Q326" s="56">
        <v>0</v>
      </c>
      <c r="R326" s="56">
        <v>14251.162352134408</v>
      </c>
      <c r="S326" s="56">
        <v>0</v>
      </c>
      <c r="T326" s="56">
        <v>0</v>
      </c>
      <c r="U326" s="56">
        <v>12970.341162352135</v>
      </c>
      <c r="V326" s="56">
        <v>23902.48585633465</v>
      </c>
      <c r="W326" s="56">
        <v>0</v>
      </c>
      <c r="X326" s="56">
        <f t="shared" si="30"/>
        <v>36872.827018686789</v>
      </c>
      <c r="Y326" s="56">
        <f t="shared" si="31"/>
        <v>102754.17653860933</v>
      </c>
      <c r="Z326" s="56">
        <v>0</v>
      </c>
      <c r="AA326" s="56">
        <v>27290.2</v>
      </c>
      <c r="AB326" s="56">
        <v>0</v>
      </c>
      <c r="AC326" s="56">
        <f t="shared" si="32"/>
        <v>27290.2</v>
      </c>
      <c r="AD326" s="58">
        <v>1714.2588150098588</v>
      </c>
      <c r="AE326" s="58">
        <v>3741.6231359425442</v>
      </c>
      <c r="AF326" s="58">
        <f t="shared" si="33"/>
        <v>5455.8819509524028</v>
      </c>
      <c r="AG326" s="58">
        <f t="shared" si="34"/>
        <v>135500.25848956173</v>
      </c>
      <c r="AH326" s="58">
        <v>0</v>
      </c>
      <c r="AI326" s="58">
        <v>750.56024352047496</v>
      </c>
      <c r="AJ326" s="58">
        <f t="shared" si="35"/>
        <v>136250.81873308221</v>
      </c>
    </row>
    <row r="327" spans="1:36" ht="30" x14ac:dyDescent="0.25">
      <c r="A327" s="53">
        <v>326</v>
      </c>
      <c r="B327" s="53" t="s">
        <v>39</v>
      </c>
      <c r="C327" s="53">
        <v>420</v>
      </c>
      <c r="D327" s="54" t="s">
        <v>96</v>
      </c>
      <c r="E327" s="53" t="s">
        <v>730</v>
      </c>
      <c r="F327" s="53" t="s">
        <v>733</v>
      </c>
      <c r="G327" s="53">
        <v>409050</v>
      </c>
      <c r="H327" s="53" t="s">
        <v>747</v>
      </c>
      <c r="I327" s="54" t="s">
        <v>748</v>
      </c>
      <c r="J327" s="55">
        <v>392</v>
      </c>
      <c r="K327" s="53">
        <v>12</v>
      </c>
      <c r="L327" s="56">
        <v>392</v>
      </c>
      <c r="M327" s="57" t="s">
        <v>650</v>
      </c>
      <c r="N327" s="53" t="s">
        <v>652</v>
      </c>
      <c r="O327" s="53" t="s">
        <v>660</v>
      </c>
      <c r="P327" s="108">
        <v>2505.5881534393275</v>
      </c>
      <c r="Q327" s="56">
        <v>0</v>
      </c>
      <c r="R327" s="56">
        <v>1033.7630721755529</v>
      </c>
      <c r="S327" s="56">
        <v>0</v>
      </c>
      <c r="T327" s="56">
        <v>0</v>
      </c>
      <c r="U327" s="56">
        <v>940.85376307217552</v>
      </c>
      <c r="V327" s="56">
        <v>1733.8590776615806</v>
      </c>
      <c r="W327" s="56">
        <v>0</v>
      </c>
      <c r="X327" s="56">
        <f t="shared" si="30"/>
        <v>2674.7128407337559</v>
      </c>
      <c r="Y327" s="56">
        <f t="shared" si="31"/>
        <v>6214.0640663486365</v>
      </c>
      <c r="Z327" s="56">
        <v>0</v>
      </c>
      <c r="AA327" s="56">
        <v>1979.6</v>
      </c>
      <c r="AB327" s="56">
        <v>0</v>
      </c>
      <c r="AC327" s="56">
        <f t="shared" si="32"/>
        <v>1979.6</v>
      </c>
      <c r="AD327" s="58">
        <v>124.35038036340946</v>
      </c>
      <c r="AE327" s="58">
        <v>271.41307721863018</v>
      </c>
      <c r="AF327" s="58">
        <f t="shared" si="33"/>
        <v>395.76345758203962</v>
      </c>
      <c r="AG327" s="58">
        <f t="shared" si="34"/>
        <v>8589.4275239306753</v>
      </c>
      <c r="AH327" s="58">
        <v>0</v>
      </c>
      <c r="AI327" s="58">
        <v>54.444784504075905</v>
      </c>
      <c r="AJ327" s="58">
        <f t="shared" si="35"/>
        <v>8643.8723084347512</v>
      </c>
    </row>
    <row r="328" spans="1:36" ht="30" x14ac:dyDescent="0.25">
      <c r="A328" s="53">
        <v>327</v>
      </c>
      <c r="B328" s="53" t="s">
        <v>38</v>
      </c>
      <c r="C328" s="53">
        <v>424</v>
      </c>
      <c r="D328" s="54" t="s">
        <v>903</v>
      </c>
      <c r="E328" s="53" t="s">
        <v>720</v>
      </c>
      <c r="F328" s="53">
        <v>1</v>
      </c>
      <c r="G328" s="53">
        <v>905300</v>
      </c>
      <c r="H328" s="53" t="s">
        <v>904</v>
      </c>
      <c r="I328" s="54" t="s">
        <v>905</v>
      </c>
      <c r="J328" s="55">
        <v>96</v>
      </c>
      <c r="K328" s="53">
        <v>12</v>
      </c>
      <c r="L328" s="56">
        <v>96</v>
      </c>
      <c r="M328" s="57" t="s">
        <v>650</v>
      </c>
      <c r="N328" s="53" t="s">
        <v>652</v>
      </c>
      <c r="O328" s="53" t="s">
        <v>653</v>
      </c>
      <c r="P328" s="108">
        <v>917.19059365426722</v>
      </c>
      <c r="Q328" s="56">
        <v>0</v>
      </c>
      <c r="R328" s="56">
        <v>241.49812734082397</v>
      </c>
      <c r="S328" s="56">
        <v>0</v>
      </c>
      <c r="T328" s="56">
        <v>0</v>
      </c>
      <c r="U328" s="56">
        <v>0</v>
      </c>
      <c r="V328" s="56">
        <v>0</v>
      </c>
      <c r="W328" s="56">
        <v>0</v>
      </c>
      <c r="X328" s="56">
        <f t="shared" si="30"/>
        <v>0</v>
      </c>
      <c r="Y328" s="56">
        <f t="shared" si="31"/>
        <v>1158.6887209950912</v>
      </c>
      <c r="Z328" s="56">
        <v>484.79999999999995</v>
      </c>
      <c r="AA328" s="56">
        <v>0</v>
      </c>
      <c r="AB328" s="56">
        <v>0</v>
      </c>
      <c r="AC328" s="56">
        <f t="shared" si="32"/>
        <v>484.79999999999995</v>
      </c>
      <c r="AD328" s="58">
        <v>30.453154374712515</v>
      </c>
      <c r="AE328" s="58">
        <v>66.468508706603316</v>
      </c>
      <c r="AF328" s="58">
        <f t="shared" si="33"/>
        <v>96.921663081315828</v>
      </c>
      <c r="AG328" s="58">
        <f t="shared" si="34"/>
        <v>1740.4103840764069</v>
      </c>
      <c r="AH328" s="58">
        <v>0</v>
      </c>
      <c r="AI328" s="58">
        <v>13.333416613243079</v>
      </c>
      <c r="AJ328" s="58">
        <f t="shared" si="35"/>
        <v>1753.74380068965</v>
      </c>
    </row>
    <row r="329" spans="1:36" ht="30" x14ac:dyDescent="0.25">
      <c r="A329" s="53">
        <v>328</v>
      </c>
      <c r="B329" s="53" t="s">
        <v>38</v>
      </c>
      <c r="C329" s="53">
        <v>424</v>
      </c>
      <c r="D329" s="54" t="s">
        <v>903</v>
      </c>
      <c r="E329" s="53" t="s">
        <v>712</v>
      </c>
      <c r="F329" s="53">
        <v>1</v>
      </c>
      <c r="G329" s="53">
        <v>905300</v>
      </c>
      <c r="H329" s="53" t="s">
        <v>904</v>
      </c>
      <c r="I329" s="54" t="s">
        <v>905</v>
      </c>
      <c r="J329" s="55">
        <v>3108</v>
      </c>
      <c r="K329" s="53">
        <v>12</v>
      </c>
      <c r="L329" s="56">
        <v>3108</v>
      </c>
      <c r="M329" s="57" t="s">
        <v>650</v>
      </c>
      <c r="N329" s="53" t="s">
        <v>652</v>
      </c>
      <c r="O329" s="53" t="s">
        <v>653</v>
      </c>
      <c r="P329" s="108">
        <v>19865.734645126096</v>
      </c>
      <c r="Q329" s="56">
        <v>0</v>
      </c>
      <c r="R329" s="56">
        <v>7818.5018726591761</v>
      </c>
      <c r="S329" s="56">
        <v>0</v>
      </c>
      <c r="T329" s="56">
        <v>0</v>
      </c>
      <c r="U329" s="56">
        <v>0</v>
      </c>
      <c r="V329" s="56">
        <v>0</v>
      </c>
      <c r="W329" s="56">
        <v>0</v>
      </c>
      <c r="X329" s="56">
        <f t="shared" si="30"/>
        <v>0</v>
      </c>
      <c r="Y329" s="56">
        <f t="shared" si="31"/>
        <v>27684.236517785273</v>
      </c>
      <c r="Z329" s="56">
        <v>15695.4</v>
      </c>
      <c r="AA329" s="56">
        <v>0</v>
      </c>
      <c r="AB329" s="56">
        <v>0</v>
      </c>
      <c r="AC329" s="56">
        <f t="shared" si="32"/>
        <v>15695.4</v>
      </c>
      <c r="AD329" s="58">
        <v>985.92087288131756</v>
      </c>
      <c r="AE329" s="58">
        <v>2151.9179693762821</v>
      </c>
      <c r="AF329" s="58">
        <f t="shared" si="33"/>
        <v>3137.8388422575999</v>
      </c>
      <c r="AG329" s="58">
        <f t="shared" si="34"/>
        <v>46517.475360042874</v>
      </c>
      <c r="AH329" s="58">
        <v>0</v>
      </c>
      <c r="AI329" s="58">
        <v>431.6693628537447</v>
      </c>
      <c r="AJ329" s="58">
        <f t="shared" si="35"/>
        <v>46949.144722896621</v>
      </c>
    </row>
    <row r="330" spans="1:36" x14ac:dyDescent="0.25">
      <c r="A330" s="53">
        <v>329</v>
      </c>
      <c r="B330" s="53" t="s">
        <v>767</v>
      </c>
      <c r="C330" s="53">
        <v>425</v>
      </c>
      <c r="D330" s="54" t="s">
        <v>97</v>
      </c>
      <c r="E330" s="53" t="s">
        <v>720</v>
      </c>
      <c r="F330" s="53">
        <v>1</v>
      </c>
      <c r="G330" s="53">
        <v>201212</v>
      </c>
      <c r="H330" s="53" t="s">
        <v>731</v>
      </c>
      <c r="I330" s="54" t="s">
        <v>906</v>
      </c>
      <c r="J330" s="55">
        <v>1216</v>
      </c>
      <c r="K330" s="53">
        <v>12</v>
      </c>
      <c r="L330" s="56">
        <v>1216</v>
      </c>
      <c r="M330" s="57" t="s">
        <v>682</v>
      </c>
      <c r="N330" s="53" t="s">
        <v>652</v>
      </c>
      <c r="O330" s="53" t="s">
        <v>653</v>
      </c>
      <c r="P330" s="108">
        <v>11617.747519620718</v>
      </c>
      <c r="Q330" s="56">
        <v>0</v>
      </c>
      <c r="R330" s="56">
        <v>1507.3350466551451</v>
      </c>
      <c r="S330" s="56">
        <v>0</v>
      </c>
      <c r="T330" s="56">
        <v>1071.8264811314546</v>
      </c>
      <c r="U330" s="56">
        <v>0</v>
      </c>
      <c r="V330" s="56">
        <v>0</v>
      </c>
      <c r="W330" s="56">
        <v>0</v>
      </c>
      <c r="X330" s="56">
        <f t="shared" si="30"/>
        <v>0</v>
      </c>
      <c r="Y330" s="56">
        <f t="shared" si="31"/>
        <v>14196.909047407318</v>
      </c>
      <c r="Z330" s="56">
        <v>6140.8</v>
      </c>
      <c r="AA330" s="56">
        <v>0</v>
      </c>
      <c r="AB330" s="56">
        <v>0</v>
      </c>
      <c r="AC330" s="56">
        <f t="shared" si="32"/>
        <v>6140.8</v>
      </c>
      <c r="AD330" s="58">
        <v>385.7399554130252</v>
      </c>
      <c r="AE330" s="58">
        <v>841.93444361697527</v>
      </c>
      <c r="AF330" s="58">
        <f t="shared" si="33"/>
        <v>1227.6743990300006</v>
      </c>
      <c r="AG330" s="58">
        <f t="shared" si="34"/>
        <v>21565.383446437321</v>
      </c>
      <c r="AH330" s="58">
        <v>-31814</v>
      </c>
      <c r="AI330" s="58">
        <v>10248.616553562679</v>
      </c>
      <c r="AJ330" s="58">
        <f t="shared" si="35"/>
        <v>0</v>
      </c>
    </row>
    <row r="331" spans="1:36" x14ac:dyDescent="0.25">
      <c r="A331" s="53">
        <v>330</v>
      </c>
      <c r="B331" s="53" t="s">
        <v>34</v>
      </c>
      <c r="C331" s="53">
        <v>425</v>
      </c>
      <c r="D331" s="54" t="s">
        <v>97</v>
      </c>
      <c r="E331" s="53" t="s">
        <v>720</v>
      </c>
      <c r="F331" s="53">
        <v>1</v>
      </c>
      <c r="G331" s="53">
        <v>709000</v>
      </c>
      <c r="H331" s="53" t="s">
        <v>734</v>
      </c>
      <c r="I331" s="54" t="s">
        <v>735</v>
      </c>
      <c r="J331" s="55">
        <v>561</v>
      </c>
      <c r="K331" s="53">
        <v>12</v>
      </c>
      <c r="L331" s="56">
        <v>561</v>
      </c>
      <c r="M331" s="57" t="s">
        <v>650</v>
      </c>
      <c r="N331" s="53" t="s">
        <v>652</v>
      </c>
      <c r="O331" s="53" t="s">
        <v>653</v>
      </c>
      <c r="P331" s="108">
        <v>5456.992075551887</v>
      </c>
      <c r="Q331" s="56">
        <v>0</v>
      </c>
      <c r="R331" s="56">
        <v>695.40704043876349</v>
      </c>
      <c r="S331" s="56">
        <v>0</v>
      </c>
      <c r="T331" s="56">
        <v>0</v>
      </c>
      <c r="U331" s="56">
        <v>0</v>
      </c>
      <c r="V331" s="56">
        <v>0</v>
      </c>
      <c r="W331" s="56">
        <v>0</v>
      </c>
      <c r="X331" s="56">
        <f t="shared" si="30"/>
        <v>0</v>
      </c>
      <c r="Y331" s="56">
        <f t="shared" si="31"/>
        <v>6152.3991159906509</v>
      </c>
      <c r="Z331" s="56">
        <v>2833.0499999999997</v>
      </c>
      <c r="AA331" s="56">
        <v>0</v>
      </c>
      <c r="AB331" s="56">
        <v>0</v>
      </c>
      <c r="AC331" s="56">
        <f t="shared" si="32"/>
        <v>2833.0499999999997</v>
      </c>
      <c r="AD331" s="58">
        <v>177.96062087722629</v>
      </c>
      <c r="AE331" s="58">
        <v>388.42534775421302</v>
      </c>
      <c r="AF331" s="58">
        <f t="shared" si="33"/>
        <v>566.38596863143925</v>
      </c>
      <c r="AG331" s="58">
        <f t="shared" si="34"/>
        <v>9551.8350846220892</v>
      </c>
      <c r="AH331" s="58">
        <v>0</v>
      </c>
      <c r="AI331" s="58">
        <v>77.917153333639249</v>
      </c>
      <c r="AJ331" s="58">
        <f t="shared" si="35"/>
        <v>9629.7522379557286</v>
      </c>
    </row>
    <row r="332" spans="1:36" ht="30" x14ac:dyDescent="0.25">
      <c r="A332" s="53">
        <v>331</v>
      </c>
      <c r="B332" s="53" t="s">
        <v>62</v>
      </c>
      <c r="C332" s="53">
        <v>425</v>
      </c>
      <c r="D332" s="54" t="s">
        <v>97</v>
      </c>
      <c r="E332" s="53" t="s">
        <v>720</v>
      </c>
      <c r="F332" s="53">
        <v>1</v>
      </c>
      <c r="G332" s="53">
        <v>902211</v>
      </c>
      <c r="H332" s="53" t="s">
        <v>713</v>
      </c>
      <c r="I332" s="54" t="s">
        <v>714</v>
      </c>
      <c r="J332" s="55">
        <v>179</v>
      </c>
      <c r="K332" s="53">
        <v>12</v>
      </c>
      <c r="L332" s="56">
        <v>179</v>
      </c>
      <c r="M332" s="57" t="s">
        <v>650</v>
      </c>
      <c r="N332" s="53" t="s">
        <v>652</v>
      </c>
      <c r="O332" s="53" t="s">
        <v>653</v>
      </c>
      <c r="P332" s="108">
        <v>1710.1782944178524</v>
      </c>
      <c r="Q332" s="56">
        <v>0</v>
      </c>
      <c r="R332" s="56">
        <v>221.88566887440047</v>
      </c>
      <c r="S332" s="56">
        <v>0</v>
      </c>
      <c r="T332" s="56">
        <v>0</v>
      </c>
      <c r="U332" s="56">
        <v>0</v>
      </c>
      <c r="V332" s="56">
        <v>0</v>
      </c>
      <c r="W332" s="56">
        <v>0</v>
      </c>
      <c r="X332" s="56">
        <f t="shared" si="30"/>
        <v>0</v>
      </c>
      <c r="Y332" s="56">
        <f t="shared" si="31"/>
        <v>1932.0639632922528</v>
      </c>
      <c r="Z332" s="56">
        <v>903.94999999999993</v>
      </c>
      <c r="AA332" s="56">
        <v>0</v>
      </c>
      <c r="AB332" s="56">
        <v>0</v>
      </c>
      <c r="AC332" s="56">
        <f t="shared" si="32"/>
        <v>903.94999999999993</v>
      </c>
      <c r="AD332" s="58">
        <v>-2836.0139632922528</v>
      </c>
      <c r="AE332" s="58">
        <v>0</v>
      </c>
      <c r="AF332" s="58">
        <f t="shared" si="33"/>
        <v>-2836.0139632922528</v>
      </c>
      <c r="AG332" s="58">
        <f t="shared" si="34"/>
        <v>0</v>
      </c>
      <c r="AH332" s="58">
        <v>0</v>
      </c>
      <c r="AI332" s="58">
        <v>0</v>
      </c>
      <c r="AJ332" s="58">
        <f t="shared" si="35"/>
        <v>0</v>
      </c>
    </row>
    <row r="333" spans="1:36" x14ac:dyDescent="0.25">
      <c r="A333" s="53">
        <v>332</v>
      </c>
      <c r="B333" s="53" t="s">
        <v>34</v>
      </c>
      <c r="C333" s="53">
        <v>425</v>
      </c>
      <c r="D333" s="54" t="s">
        <v>97</v>
      </c>
      <c r="E333" s="53" t="s">
        <v>720</v>
      </c>
      <c r="F333" s="53">
        <v>1</v>
      </c>
      <c r="G333" s="53">
        <v>904100</v>
      </c>
      <c r="H333" s="53" t="s">
        <v>713</v>
      </c>
      <c r="I333" s="54" t="s">
        <v>862</v>
      </c>
      <c r="J333" s="55">
        <v>1092</v>
      </c>
      <c r="K333" s="53">
        <v>12</v>
      </c>
      <c r="L333" s="56">
        <v>1092</v>
      </c>
      <c r="M333" s="57" t="s">
        <v>650</v>
      </c>
      <c r="N333" s="53" t="s">
        <v>652</v>
      </c>
      <c r="O333" s="53" t="s">
        <v>653</v>
      </c>
      <c r="P333" s="108">
        <v>10622.16639305287</v>
      </c>
      <c r="Q333" s="56">
        <v>0</v>
      </c>
      <c r="R333" s="56">
        <v>1353.6265386080743</v>
      </c>
      <c r="S333" s="56">
        <v>0</v>
      </c>
      <c r="T333" s="56">
        <v>0</v>
      </c>
      <c r="U333" s="56">
        <v>0</v>
      </c>
      <c r="V333" s="56">
        <v>0</v>
      </c>
      <c r="W333" s="56">
        <v>0</v>
      </c>
      <c r="X333" s="56">
        <f t="shared" si="30"/>
        <v>0</v>
      </c>
      <c r="Y333" s="56">
        <f t="shared" si="31"/>
        <v>11975.792931660944</v>
      </c>
      <c r="Z333" s="56">
        <v>5514.5999999999995</v>
      </c>
      <c r="AA333" s="56">
        <v>0</v>
      </c>
      <c r="AB333" s="56">
        <v>0</v>
      </c>
      <c r="AC333" s="56">
        <f t="shared" si="32"/>
        <v>5514.5999999999995</v>
      </c>
      <c r="AD333" s="58">
        <v>346.40463101235491</v>
      </c>
      <c r="AE333" s="58">
        <v>756.07928653761257</v>
      </c>
      <c r="AF333" s="58">
        <f t="shared" si="33"/>
        <v>1102.4839175499674</v>
      </c>
      <c r="AG333" s="58">
        <f t="shared" si="34"/>
        <v>18592.876849210908</v>
      </c>
      <c r="AH333" s="58">
        <v>0</v>
      </c>
      <c r="AI333" s="58">
        <v>151.66761397564002</v>
      </c>
      <c r="AJ333" s="58">
        <f t="shared" si="35"/>
        <v>18744.544463186547</v>
      </c>
    </row>
    <row r="334" spans="1:36" x14ac:dyDescent="0.25">
      <c r="A334" s="53">
        <v>333</v>
      </c>
      <c r="B334" s="53" t="s">
        <v>34</v>
      </c>
      <c r="C334" s="53">
        <v>425</v>
      </c>
      <c r="D334" s="54" t="s">
        <v>97</v>
      </c>
      <c r="E334" s="53" t="s">
        <v>720</v>
      </c>
      <c r="F334" s="53">
        <v>1</v>
      </c>
      <c r="G334" s="53">
        <v>904500</v>
      </c>
      <c r="H334" s="53" t="s">
        <v>713</v>
      </c>
      <c r="I334" s="54" t="s">
        <v>907</v>
      </c>
      <c r="J334" s="55">
        <v>916</v>
      </c>
      <c r="K334" s="53">
        <v>12</v>
      </c>
      <c r="L334" s="56">
        <v>916</v>
      </c>
      <c r="M334" s="57" t="s">
        <v>650</v>
      </c>
      <c r="N334" s="53" t="s">
        <v>652</v>
      </c>
      <c r="O334" s="53" t="s">
        <v>653</v>
      </c>
      <c r="P334" s="108">
        <v>8910.1688791542401</v>
      </c>
      <c r="Q334" s="56">
        <v>0</v>
      </c>
      <c r="R334" s="56">
        <v>1135.4596239606192</v>
      </c>
      <c r="S334" s="56">
        <v>0</v>
      </c>
      <c r="T334" s="56">
        <v>0</v>
      </c>
      <c r="U334" s="56">
        <v>0</v>
      </c>
      <c r="V334" s="56">
        <v>0</v>
      </c>
      <c r="W334" s="56">
        <v>0</v>
      </c>
      <c r="X334" s="56">
        <f t="shared" si="30"/>
        <v>0</v>
      </c>
      <c r="Y334" s="56">
        <f t="shared" si="31"/>
        <v>10045.62850311486</v>
      </c>
      <c r="Z334" s="56">
        <v>4625.8</v>
      </c>
      <c r="AA334" s="56">
        <v>0</v>
      </c>
      <c r="AB334" s="56">
        <v>0</v>
      </c>
      <c r="AC334" s="56">
        <f t="shared" si="32"/>
        <v>4625.8</v>
      </c>
      <c r="AD334" s="58">
        <v>290.57384799204857</v>
      </c>
      <c r="AE334" s="58">
        <v>634.22035390883991</v>
      </c>
      <c r="AF334" s="58">
        <f t="shared" si="33"/>
        <v>924.79420190088854</v>
      </c>
      <c r="AG334" s="58">
        <f t="shared" si="34"/>
        <v>15596.222705015749</v>
      </c>
      <c r="AH334" s="58">
        <v>0</v>
      </c>
      <c r="AI334" s="58">
        <v>127.22301685136104</v>
      </c>
      <c r="AJ334" s="58">
        <f t="shared" si="35"/>
        <v>15723.44572186711</v>
      </c>
    </row>
    <row r="335" spans="1:36" ht="30" x14ac:dyDescent="0.25">
      <c r="A335" s="53">
        <v>334</v>
      </c>
      <c r="B335" s="53" t="s">
        <v>38</v>
      </c>
      <c r="C335" s="53">
        <v>425</v>
      </c>
      <c r="D335" s="54" t="s">
        <v>97</v>
      </c>
      <c r="E335" s="53" t="s">
        <v>720</v>
      </c>
      <c r="F335" s="53">
        <v>1</v>
      </c>
      <c r="G335" s="53">
        <v>905120</v>
      </c>
      <c r="H335" s="53" t="s">
        <v>908</v>
      </c>
      <c r="I335" s="54" t="s">
        <v>909</v>
      </c>
      <c r="J335" s="55">
        <v>1459</v>
      </c>
      <c r="K335" s="53">
        <v>12</v>
      </c>
      <c r="L335" s="56">
        <v>1459</v>
      </c>
      <c r="M335" s="57" t="s">
        <v>650</v>
      </c>
      <c r="N335" s="53" t="s">
        <v>652</v>
      </c>
      <c r="O335" s="53" t="s">
        <v>653</v>
      </c>
      <c r="P335" s="108">
        <v>13939.386209808083</v>
      </c>
      <c r="Q335" s="56">
        <v>0</v>
      </c>
      <c r="R335" s="56">
        <v>1808.5541390377109</v>
      </c>
      <c r="S335" s="56">
        <v>0</v>
      </c>
      <c r="T335" s="56">
        <v>0</v>
      </c>
      <c r="U335" s="56">
        <v>0</v>
      </c>
      <c r="V335" s="56">
        <v>0</v>
      </c>
      <c r="W335" s="56">
        <v>0</v>
      </c>
      <c r="X335" s="56">
        <f t="shared" si="30"/>
        <v>0</v>
      </c>
      <c r="Y335" s="56">
        <f t="shared" si="31"/>
        <v>15747.940348845794</v>
      </c>
      <c r="Z335" s="56">
        <v>7367.95</v>
      </c>
      <c r="AA335" s="56">
        <v>0</v>
      </c>
      <c r="AB335" s="56">
        <v>0</v>
      </c>
      <c r="AC335" s="56">
        <f t="shared" si="32"/>
        <v>7367.95</v>
      </c>
      <c r="AD335" s="58">
        <v>462.82450242401626</v>
      </c>
      <c r="AE335" s="58">
        <v>1010.1828562805649</v>
      </c>
      <c r="AF335" s="58">
        <f t="shared" si="33"/>
        <v>1473.0073587045813</v>
      </c>
      <c r="AG335" s="58">
        <f t="shared" si="34"/>
        <v>24588.897707550375</v>
      </c>
      <c r="AH335" s="58">
        <v>0</v>
      </c>
      <c r="AI335" s="58">
        <v>202.64015457001722</v>
      </c>
      <c r="AJ335" s="58">
        <f t="shared" si="35"/>
        <v>24791.537862120393</v>
      </c>
    </row>
    <row r="336" spans="1:36" ht="30" x14ac:dyDescent="0.25">
      <c r="A336" s="53">
        <v>335</v>
      </c>
      <c r="B336" s="53" t="s">
        <v>38</v>
      </c>
      <c r="C336" s="53">
        <v>425</v>
      </c>
      <c r="D336" s="54" t="s">
        <v>97</v>
      </c>
      <c r="E336" s="53" t="s">
        <v>720</v>
      </c>
      <c r="F336" s="53">
        <v>1</v>
      </c>
      <c r="G336" s="53">
        <v>905300</v>
      </c>
      <c r="H336" s="53" t="s">
        <v>904</v>
      </c>
      <c r="I336" s="54" t="s">
        <v>905</v>
      </c>
      <c r="J336" s="55">
        <v>1702</v>
      </c>
      <c r="K336" s="53">
        <v>12</v>
      </c>
      <c r="L336" s="56">
        <v>1702</v>
      </c>
      <c r="M336" s="57" t="s">
        <v>650</v>
      </c>
      <c r="N336" s="53" t="s">
        <v>652</v>
      </c>
      <c r="O336" s="53" t="s">
        <v>653</v>
      </c>
      <c r="P336" s="108">
        <v>16261.024899995446</v>
      </c>
      <c r="Q336" s="56">
        <v>0</v>
      </c>
      <c r="R336" s="56">
        <v>2109.7732314202767</v>
      </c>
      <c r="S336" s="56">
        <v>0</v>
      </c>
      <c r="T336" s="56">
        <v>0</v>
      </c>
      <c r="U336" s="56">
        <v>0</v>
      </c>
      <c r="V336" s="56">
        <v>0</v>
      </c>
      <c r="W336" s="56">
        <v>0</v>
      </c>
      <c r="X336" s="56">
        <f t="shared" si="30"/>
        <v>0</v>
      </c>
      <c r="Y336" s="56">
        <f t="shared" si="31"/>
        <v>18370.798131415722</v>
      </c>
      <c r="Z336" s="56">
        <v>8595.1</v>
      </c>
      <c r="AA336" s="56">
        <v>0</v>
      </c>
      <c r="AB336" s="56">
        <v>0</v>
      </c>
      <c r="AC336" s="56">
        <f t="shared" si="32"/>
        <v>8595.1</v>
      </c>
      <c r="AD336" s="58">
        <v>539.90904943500732</v>
      </c>
      <c r="AE336" s="58">
        <v>1178.4312689441542</v>
      </c>
      <c r="AF336" s="58">
        <f t="shared" si="33"/>
        <v>1718.3403183791615</v>
      </c>
      <c r="AG336" s="58">
        <f t="shared" si="34"/>
        <v>28684.238449794881</v>
      </c>
      <c r="AH336" s="58">
        <v>0</v>
      </c>
      <c r="AI336" s="58">
        <v>236.39036537228876</v>
      </c>
      <c r="AJ336" s="58">
        <f t="shared" si="35"/>
        <v>28920.628815167169</v>
      </c>
    </row>
    <row r="337" spans="1:36" ht="30" x14ac:dyDescent="0.25">
      <c r="A337" s="53">
        <v>336</v>
      </c>
      <c r="B337" s="53" t="s">
        <v>749</v>
      </c>
      <c r="C337" s="53">
        <v>425</v>
      </c>
      <c r="D337" s="54" t="s">
        <v>97</v>
      </c>
      <c r="E337" s="53" t="s">
        <v>712</v>
      </c>
      <c r="F337" s="53">
        <v>1</v>
      </c>
      <c r="G337" s="53">
        <v>902570</v>
      </c>
      <c r="H337" s="53" t="s">
        <v>731</v>
      </c>
      <c r="I337" s="54" t="s">
        <v>750</v>
      </c>
      <c r="J337" s="55">
        <v>1058</v>
      </c>
      <c r="K337" s="53">
        <v>12</v>
      </c>
      <c r="L337" s="56">
        <v>1058</v>
      </c>
      <c r="M337" s="57" t="s">
        <v>650</v>
      </c>
      <c r="N337" s="53" t="s">
        <v>652</v>
      </c>
      <c r="O337" s="53" t="s">
        <v>653</v>
      </c>
      <c r="P337" s="108">
        <v>6762.5312916806333</v>
      </c>
      <c r="Q337" s="56">
        <v>0</v>
      </c>
      <c r="R337" s="56">
        <v>1311.4806573693613</v>
      </c>
      <c r="S337" s="56">
        <v>0</v>
      </c>
      <c r="T337" s="56">
        <v>0</v>
      </c>
      <c r="U337" s="56">
        <v>0</v>
      </c>
      <c r="V337" s="56">
        <v>0</v>
      </c>
      <c r="W337" s="56">
        <v>0</v>
      </c>
      <c r="X337" s="56">
        <f t="shared" si="30"/>
        <v>0</v>
      </c>
      <c r="Y337" s="56">
        <f t="shared" si="31"/>
        <v>8074.0119490499947</v>
      </c>
      <c r="Z337" s="56">
        <v>5342.9</v>
      </c>
      <c r="AA337" s="56">
        <v>0</v>
      </c>
      <c r="AB337" s="56">
        <v>0</v>
      </c>
      <c r="AC337" s="56">
        <f t="shared" si="32"/>
        <v>5342.9</v>
      </c>
      <c r="AD337" s="58">
        <v>335.61913883797752</v>
      </c>
      <c r="AE337" s="58">
        <v>-13752.531087887972</v>
      </c>
      <c r="AF337" s="58">
        <f t="shared" si="33"/>
        <v>-13416.911949049994</v>
      </c>
      <c r="AG337" s="58">
        <f t="shared" si="34"/>
        <v>0</v>
      </c>
      <c r="AH337" s="58">
        <v>0</v>
      </c>
      <c r="AI337" s="58">
        <v>0</v>
      </c>
      <c r="AJ337" s="58">
        <f t="shared" si="35"/>
        <v>0</v>
      </c>
    </row>
    <row r="338" spans="1:36" ht="30" x14ac:dyDescent="0.25">
      <c r="A338" s="53">
        <v>337</v>
      </c>
      <c r="B338" s="53" t="s">
        <v>62</v>
      </c>
      <c r="C338" s="53">
        <v>425</v>
      </c>
      <c r="D338" s="54" t="s">
        <v>97</v>
      </c>
      <c r="E338" s="53" t="s">
        <v>712</v>
      </c>
      <c r="F338" s="53">
        <v>1</v>
      </c>
      <c r="G338" s="53">
        <v>902211</v>
      </c>
      <c r="H338" s="53" t="s">
        <v>713</v>
      </c>
      <c r="I338" s="54" t="s">
        <v>714</v>
      </c>
      <c r="J338" s="55">
        <v>1180</v>
      </c>
      <c r="K338" s="53">
        <v>12</v>
      </c>
      <c r="L338" s="56">
        <v>1180</v>
      </c>
      <c r="M338" s="57" t="s">
        <v>650</v>
      </c>
      <c r="N338" s="53" t="s">
        <v>652</v>
      </c>
      <c r="O338" s="53" t="s">
        <v>653</v>
      </c>
      <c r="P338" s="108">
        <v>7542.3316863734854</v>
      </c>
      <c r="Q338" s="56">
        <v>0</v>
      </c>
      <c r="R338" s="56">
        <v>1462.709995931802</v>
      </c>
      <c r="S338" s="56">
        <v>0</v>
      </c>
      <c r="T338" s="56">
        <v>0</v>
      </c>
      <c r="U338" s="56">
        <v>0</v>
      </c>
      <c r="V338" s="56">
        <v>0</v>
      </c>
      <c r="W338" s="56">
        <v>0</v>
      </c>
      <c r="X338" s="56">
        <f t="shared" si="30"/>
        <v>0</v>
      </c>
      <c r="Y338" s="56">
        <f t="shared" si="31"/>
        <v>9005.0416823052874</v>
      </c>
      <c r="Z338" s="56">
        <v>5959</v>
      </c>
      <c r="AA338" s="56">
        <v>0</v>
      </c>
      <c r="AB338" s="56">
        <v>0</v>
      </c>
      <c r="AC338" s="56">
        <f t="shared" si="32"/>
        <v>5959</v>
      </c>
      <c r="AD338" s="58">
        <v>-14964.041682305287</v>
      </c>
      <c r="AE338" s="58">
        <v>0</v>
      </c>
      <c r="AF338" s="58">
        <f t="shared" si="33"/>
        <v>-14964.041682305287</v>
      </c>
      <c r="AG338" s="58">
        <f t="shared" si="34"/>
        <v>0</v>
      </c>
      <c r="AH338" s="58">
        <v>0</v>
      </c>
      <c r="AI338" s="58">
        <v>0</v>
      </c>
      <c r="AJ338" s="58">
        <f t="shared" si="35"/>
        <v>0</v>
      </c>
    </row>
    <row r="339" spans="1:36" ht="30" x14ac:dyDescent="0.25">
      <c r="A339" s="53">
        <v>338</v>
      </c>
      <c r="B339" s="53" t="s">
        <v>749</v>
      </c>
      <c r="C339" s="53">
        <v>425</v>
      </c>
      <c r="D339" s="54" t="s">
        <v>97</v>
      </c>
      <c r="E339" s="53" t="s">
        <v>712</v>
      </c>
      <c r="F339" s="53">
        <v>1</v>
      </c>
      <c r="G339" s="53">
        <v>902570</v>
      </c>
      <c r="H339" s="53" t="s">
        <v>731</v>
      </c>
      <c r="I339" s="54" t="s">
        <v>750</v>
      </c>
      <c r="J339" s="55">
        <v>6689</v>
      </c>
      <c r="K339" s="53">
        <v>12</v>
      </c>
      <c r="L339" s="56">
        <v>6689</v>
      </c>
      <c r="M339" s="57" t="s">
        <v>650</v>
      </c>
      <c r="N339" s="53" t="s">
        <v>652</v>
      </c>
      <c r="O339" s="53" t="s">
        <v>653</v>
      </c>
      <c r="P339" s="108">
        <v>42754.793771315461</v>
      </c>
      <c r="Q339" s="56">
        <v>0</v>
      </c>
      <c r="R339" s="56">
        <v>8291.5823413456128</v>
      </c>
      <c r="S339" s="56">
        <v>0</v>
      </c>
      <c r="T339" s="56">
        <v>0</v>
      </c>
      <c r="U339" s="56">
        <v>0</v>
      </c>
      <c r="V339" s="56">
        <v>0</v>
      </c>
      <c r="W339" s="56">
        <v>0</v>
      </c>
      <c r="X339" s="56">
        <f t="shared" si="30"/>
        <v>0</v>
      </c>
      <c r="Y339" s="56">
        <f t="shared" si="31"/>
        <v>51046.376112661077</v>
      </c>
      <c r="Z339" s="56">
        <v>33779.449999999997</v>
      </c>
      <c r="AA339" s="56">
        <v>0</v>
      </c>
      <c r="AB339" s="56">
        <v>0</v>
      </c>
      <c r="AC339" s="56">
        <f t="shared" si="32"/>
        <v>33779.449999999997</v>
      </c>
      <c r="AD339" s="58">
        <v>2121.8869751297088</v>
      </c>
      <c r="AE339" s="58">
        <v>-86947.713087790791</v>
      </c>
      <c r="AF339" s="58">
        <f t="shared" si="33"/>
        <v>-84825.826112661089</v>
      </c>
      <c r="AG339" s="58">
        <f t="shared" si="34"/>
        <v>0</v>
      </c>
      <c r="AH339" s="58">
        <v>0</v>
      </c>
      <c r="AI339" s="58">
        <v>0</v>
      </c>
      <c r="AJ339" s="58">
        <f t="shared" si="35"/>
        <v>0</v>
      </c>
    </row>
    <row r="340" spans="1:36" x14ac:dyDescent="0.25">
      <c r="A340" s="53">
        <v>339</v>
      </c>
      <c r="B340" s="53" t="s">
        <v>34</v>
      </c>
      <c r="C340" s="53">
        <v>425</v>
      </c>
      <c r="D340" s="54" t="s">
        <v>97</v>
      </c>
      <c r="E340" s="53" t="s">
        <v>712</v>
      </c>
      <c r="F340" s="53">
        <v>1</v>
      </c>
      <c r="G340" s="53">
        <v>904100</v>
      </c>
      <c r="H340" s="53" t="s">
        <v>713</v>
      </c>
      <c r="I340" s="54" t="s">
        <v>862</v>
      </c>
      <c r="J340" s="55">
        <v>45480</v>
      </c>
      <c r="K340" s="53">
        <v>12</v>
      </c>
      <c r="L340" s="56">
        <v>45480</v>
      </c>
      <c r="M340" s="57" t="s">
        <v>650</v>
      </c>
      <c r="N340" s="53" t="s">
        <v>652</v>
      </c>
      <c r="O340" s="53" t="s">
        <v>653</v>
      </c>
      <c r="P340" s="108">
        <v>295968.96841190883</v>
      </c>
      <c r="Q340" s="56">
        <v>0</v>
      </c>
      <c r="R340" s="56">
        <v>56376.314080490127</v>
      </c>
      <c r="S340" s="56">
        <v>0</v>
      </c>
      <c r="T340" s="56">
        <v>0</v>
      </c>
      <c r="U340" s="56">
        <v>0</v>
      </c>
      <c r="V340" s="56">
        <v>0</v>
      </c>
      <c r="W340" s="56">
        <v>0</v>
      </c>
      <c r="X340" s="56">
        <f t="shared" si="30"/>
        <v>0</v>
      </c>
      <c r="Y340" s="56">
        <f t="shared" si="31"/>
        <v>352345.28249239898</v>
      </c>
      <c r="Z340" s="56">
        <v>229674</v>
      </c>
      <c r="AA340" s="56">
        <v>0</v>
      </c>
      <c r="AB340" s="56">
        <v>0</v>
      </c>
      <c r="AC340" s="56">
        <f t="shared" si="32"/>
        <v>229674</v>
      </c>
      <c r="AD340" s="58">
        <v>14427.181885020053</v>
      </c>
      <c r="AE340" s="58">
        <v>31489.455999753314</v>
      </c>
      <c r="AF340" s="58">
        <f t="shared" si="33"/>
        <v>45916.637884773365</v>
      </c>
      <c r="AG340" s="58">
        <f t="shared" si="34"/>
        <v>627935.9203771723</v>
      </c>
      <c r="AH340" s="58">
        <v>0</v>
      </c>
      <c r="AI340" s="58">
        <v>6316.7061205239088</v>
      </c>
      <c r="AJ340" s="58">
        <f t="shared" si="35"/>
        <v>634252.62649769615</v>
      </c>
    </row>
    <row r="341" spans="1:36" ht="30" x14ac:dyDescent="0.25">
      <c r="A341" s="53">
        <v>340</v>
      </c>
      <c r="B341" s="53" t="s">
        <v>38</v>
      </c>
      <c r="C341" s="53">
        <v>425</v>
      </c>
      <c r="D341" s="54" t="s">
        <v>97</v>
      </c>
      <c r="E341" s="53" t="s">
        <v>712</v>
      </c>
      <c r="F341" s="53">
        <v>1</v>
      </c>
      <c r="G341" s="53">
        <v>905300</v>
      </c>
      <c r="H341" s="53" t="s">
        <v>904</v>
      </c>
      <c r="I341" s="54" t="s">
        <v>905</v>
      </c>
      <c r="J341" s="55">
        <v>3070</v>
      </c>
      <c r="K341" s="53">
        <v>12</v>
      </c>
      <c r="L341" s="56">
        <v>3070</v>
      </c>
      <c r="M341" s="57" t="s">
        <v>650</v>
      </c>
      <c r="N341" s="53" t="s">
        <v>652</v>
      </c>
      <c r="O341" s="53" t="s">
        <v>653</v>
      </c>
      <c r="P341" s="108">
        <v>19622.845997598815</v>
      </c>
      <c r="Q341" s="56">
        <v>0</v>
      </c>
      <c r="R341" s="56">
        <v>3805.525158907315</v>
      </c>
      <c r="S341" s="56">
        <v>0</v>
      </c>
      <c r="T341" s="56">
        <v>0</v>
      </c>
      <c r="U341" s="56">
        <v>0</v>
      </c>
      <c r="V341" s="56">
        <v>0</v>
      </c>
      <c r="W341" s="56">
        <v>0</v>
      </c>
      <c r="X341" s="56">
        <f t="shared" si="30"/>
        <v>0</v>
      </c>
      <c r="Y341" s="56">
        <f t="shared" si="31"/>
        <v>23428.371156506131</v>
      </c>
      <c r="Z341" s="56">
        <v>15503.5</v>
      </c>
      <c r="AA341" s="56">
        <v>0</v>
      </c>
      <c r="AB341" s="56">
        <v>0</v>
      </c>
      <c r="AC341" s="56">
        <f t="shared" si="32"/>
        <v>15503.5</v>
      </c>
      <c r="AD341" s="58">
        <v>973.86649927466055</v>
      </c>
      <c r="AE341" s="58">
        <v>2125.6075180132511</v>
      </c>
      <c r="AF341" s="58">
        <f t="shared" si="33"/>
        <v>3099.4740172879119</v>
      </c>
      <c r="AG341" s="58">
        <f t="shared" si="34"/>
        <v>42031.345173794041</v>
      </c>
      <c r="AH341" s="58">
        <v>0</v>
      </c>
      <c r="AI341" s="58">
        <v>426.39155211100262</v>
      </c>
      <c r="AJ341" s="58">
        <f t="shared" si="35"/>
        <v>42457.736725905044</v>
      </c>
    </row>
    <row r="342" spans="1:36" ht="60" x14ac:dyDescent="0.25">
      <c r="A342" s="53">
        <v>341</v>
      </c>
      <c r="B342" s="53" t="s">
        <v>910</v>
      </c>
      <c r="C342" s="53">
        <v>425</v>
      </c>
      <c r="D342" s="54" t="s">
        <v>97</v>
      </c>
      <c r="E342" s="53" t="s">
        <v>712</v>
      </c>
      <c r="F342" s="53">
        <v>1</v>
      </c>
      <c r="G342" s="53">
        <v>909010</v>
      </c>
      <c r="H342" s="53" t="s">
        <v>911</v>
      </c>
      <c r="I342" s="54" t="s">
        <v>910</v>
      </c>
      <c r="J342" s="55">
        <v>879</v>
      </c>
      <c r="K342" s="53">
        <v>12</v>
      </c>
      <c r="L342" s="56">
        <v>879</v>
      </c>
      <c r="M342" s="57" t="s">
        <v>650</v>
      </c>
      <c r="N342" s="53" t="s">
        <v>652</v>
      </c>
      <c r="O342" s="53" t="s">
        <v>653</v>
      </c>
      <c r="P342" s="108">
        <v>5618.3979256968587</v>
      </c>
      <c r="Q342" s="56">
        <v>0</v>
      </c>
      <c r="R342" s="56">
        <v>1089.5949884949609</v>
      </c>
      <c r="S342" s="56">
        <v>0</v>
      </c>
      <c r="T342" s="56">
        <v>0</v>
      </c>
      <c r="U342" s="56">
        <v>0</v>
      </c>
      <c r="V342" s="56">
        <v>0</v>
      </c>
      <c r="W342" s="56">
        <v>0</v>
      </c>
      <c r="X342" s="56">
        <f t="shared" si="30"/>
        <v>0</v>
      </c>
      <c r="Y342" s="56">
        <f t="shared" si="31"/>
        <v>6707.9929141918201</v>
      </c>
      <c r="Z342" s="56">
        <v>4438.95</v>
      </c>
      <c r="AA342" s="56">
        <v>0</v>
      </c>
      <c r="AB342" s="56">
        <v>0</v>
      </c>
      <c r="AC342" s="56">
        <f t="shared" si="32"/>
        <v>4438.95</v>
      </c>
      <c r="AD342" s="58">
        <v>278.83669474346146</v>
      </c>
      <c r="AE342" s="58">
        <v>608.60228284483651</v>
      </c>
      <c r="AF342" s="58">
        <f t="shared" si="33"/>
        <v>887.43897758829803</v>
      </c>
      <c r="AG342" s="58">
        <f t="shared" si="34"/>
        <v>12034.381891780116</v>
      </c>
      <c r="AH342" s="58">
        <v>0</v>
      </c>
      <c r="AI342" s="58">
        <v>122.08409586500694</v>
      </c>
      <c r="AJ342" s="58">
        <f t="shared" si="35"/>
        <v>12156.465987645124</v>
      </c>
    </row>
    <row r="343" spans="1:36" ht="30" x14ac:dyDescent="0.25">
      <c r="A343" s="53">
        <v>342</v>
      </c>
      <c r="B343" s="53" t="s">
        <v>62</v>
      </c>
      <c r="C343" s="53">
        <v>425</v>
      </c>
      <c r="D343" s="54" t="s">
        <v>97</v>
      </c>
      <c r="E343" s="53" t="s">
        <v>730</v>
      </c>
      <c r="F343" s="53">
        <v>1</v>
      </c>
      <c r="G343" s="53">
        <v>902211</v>
      </c>
      <c r="H343" s="53" t="s">
        <v>713</v>
      </c>
      <c r="I343" s="54" t="s">
        <v>714</v>
      </c>
      <c r="J343" s="55">
        <v>1048</v>
      </c>
      <c r="K343" s="53">
        <v>12</v>
      </c>
      <c r="L343" s="56">
        <v>1048</v>
      </c>
      <c r="M343" s="57" t="s">
        <v>650</v>
      </c>
      <c r="N343" s="53" t="s">
        <v>652</v>
      </c>
      <c r="O343" s="53" t="s">
        <v>653</v>
      </c>
      <c r="P343" s="108">
        <v>6698.6132265418755</v>
      </c>
      <c r="Q343" s="56">
        <v>0</v>
      </c>
      <c r="R343" s="56">
        <v>1299.0848099462105</v>
      </c>
      <c r="S343" s="56">
        <v>0</v>
      </c>
      <c r="T343" s="56">
        <v>0</v>
      </c>
      <c r="U343" s="56">
        <v>0</v>
      </c>
      <c r="V343" s="56">
        <v>0</v>
      </c>
      <c r="W343" s="56">
        <v>0</v>
      </c>
      <c r="X343" s="56">
        <f t="shared" si="30"/>
        <v>0</v>
      </c>
      <c r="Y343" s="56">
        <f t="shared" si="31"/>
        <v>7997.6980364880856</v>
      </c>
      <c r="Z343" s="56">
        <v>5292.4</v>
      </c>
      <c r="AA343" s="56">
        <v>0</v>
      </c>
      <c r="AB343" s="56">
        <v>0</v>
      </c>
      <c r="AC343" s="56">
        <f t="shared" si="32"/>
        <v>5292.4</v>
      </c>
      <c r="AD343" s="58">
        <v>-13290.098036488085</v>
      </c>
      <c r="AE343" s="58">
        <v>0</v>
      </c>
      <c r="AF343" s="58">
        <f t="shared" si="33"/>
        <v>-13290.098036488085</v>
      </c>
      <c r="AG343" s="58">
        <f t="shared" si="34"/>
        <v>0</v>
      </c>
      <c r="AH343" s="58">
        <v>0</v>
      </c>
      <c r="AI343" s="58">
        <v>0</v>
      </c>
      <c r="AJ343" s="58">
        <f t="shared" si="35"/>
        <v>0</v>
      </c>
    </row>
    <row r="344" spans="1:36" ht="30" x14ac:dyDescent="0.25">
      <c r="A344" s="53">
        <v>343</v>
      </c>
      <c r="B344" s="53" t="s">
        <v>38</v>
      </c>
      <c r="C344" s="53">
        <v>425</v>
      </c>
      <c r="D344" s="54" t="s">
        <v>97</v>
      </c>
      <c r="E344" s="53" t="s">
        <v>730</v>
      </c>
      <c r="F344" s="53">
        <v>1</v>
      </c>
      <c r="G344" s="53">
        <v>905300</v>
      </c>
      <c r="H344" s="53" t="s">
        <v>904</v>
      </c>
      <c r="I344" s="54" t="s">
        <v>905</v>
      </c>
      <c r="J344" s="55">
        <v>10711</v>
      </c>
      <c r="K344" s="53">
        <v>12</v>
      </c>
      <c r="L344" s="56">
        <v>10711</v>
      </c>
      <c r="M344" s="57" t="s">
        <v>650</v>
      </c>
      <c r="N344" s="53" t="s">
        <v>652</v>
      </c>
      <c r="O344" s="53" t="s">
        <v>653</v>
      </c>
      <c r="P344" s="108">
        <v>68462.639570124069</v>
      </c>
      <c r="Q344" s="56">
        <v>0</v>
      </c>
      <c r="R344" s="56">
        <v>13277.19217493689</v>
      </c>
      <c r="S344" s="56">
        <v>0</v>
      </c>
      <c r="T344" s="56">
        <v>0</v>
      </c>
      <c r="U344" s="56">
        <v>0</v>
      </c>
      <c r="V344" s="56">
        <v>0</v>
      </c>
      <c r="W344" s="56">
        <v>0</v>
      </c>
      <c r="X344" s="56">
        <f t="shared" si="30"/>
        <v>0</v>
      </c>
      <c r="Y344" s="56">
        <f t="shared" si="31"/>
        <v>81739.831745060961</v>
      </c>
      <c r="Z344" s="56">
        <v>54090.549999999996</v>
      </c>
      <c r="AA344" s="56">
        <v>0</v>
      </c>
      <c r="AB344" s="56">
        <v>0</v>
      </c>
      <c r="AC344" s="56">
        <f t="shared" si="32"/>
        <v>54090.549999999996</v>
      </c>
      <c r="AD344" s="58">
        <v>3397.7472552869349</v>
      </c>
      <c r="AE344" s="58">
        <v>7416.085382879457</v>
      </c>
      <c r="AF344" s="58">
        <f t="shared" si="33"/>
        <v>10813.832638166392</v>
      </c>
      <c r="AG344" s="58">
        <f t="shared" si="34"/>
        <v>146644.21438322734</v>
      </c>
      <c r="AH344" s="58">
        <v>0</v>
      </c>
      <c r="AI344" s="58">
        <v>1487.6481806713189</v>
      </c>
      <c r="AJ344" s="58">
        <f t="shared" si="35"/>
        <v>148131.86256389867</v>
      </c>
    </row>
    <row r="345" spans="1:36" x14ac:dyDescent="0.25">
      <c r="A345" s="53">
        <v>344</v>
      </c>
      <c r="B345" s="53" t="s">
        <v>767</v>
      </c>
      <c r="C345" s="53">
        <v>425</v>
      </c>
      <c r="D345" s="54" t="s">
        <v>97</v>
      </c>
      <c r="E345" s="53" t="s">
        <v>712</v>
      </c>
      <c r="F345" s="53">
        <v>1</v>
      </c>
      <c r="G345" s="53">
        <v>0</v>
      </c>
      <c r="H345" s="53" t="s">
        <v>731</v>
      </c>
      <c r="I345" s="54" t="s">
        <v>906</v>
      </c>
      <c r="J345" s="55">
        <v>16012</v>
      </c>
      <c r="K345" s="53">
        <v>12</v>
      </c>
      <c r="L345" s="56">
        <v>16012</v>
      </c>
      <c r="M345" s="57" t="s">
        <v>682</v>
      </c>
      <c r="N345" s="53" t="s">
        <v>652</v>
      </c>
      <c r="O345" s="53" t="s">
        <v>653</v>
      </c>
      <c r="P345" s="108">
        <v>102345.60590017987</v>
      </c>
      <c r="Q345" s="56">
        <v>0</v>
      </c>
      <c r="R345" s="56">
        <v>19848.230893949163</v>
      </c>
      <c r="S345" s="56">
        <v>0</v>
      </c>
      <c r="T345" s="56">
        <v>14113.557249898726</v>
      </c>
      <c r="U345" s="56">
        <v>0</v>
      </c>
      <c r="V345" s="56">
        <v>0</v>
      </c>
      <c r="W345" s="56">
        <v>0</v>
      </c>
      <c r="X345" s="56">
        <f t="shared" si="30"/>
        <v>0</v>
      </c>
      <c r="Y345" s="56">
        <f t="shared" si="31"/>
        <v>136307.39404402775</v>
      </c>
      <c r="Z345" s="56">
        <v>80860.599999999991</v>
      </c>
      <c r="AA345" s="56">
        <v>0</v>
      </c>
      <c r="AB345" s="56">
        <v>0</v>
      </c>
      <c r="AC345" s="56">
        <f t="shared" si="32"/>
        <v>80860.599999999991</v>
      </c>
      <c r="AD345" s="58">
        <v>5079.332373415592</v>
      </c>
      <c r="AE345" s="58">
        <v>11086.393348022209</v>
      </c>
      <c r="AF345" s="58">
        <f t="shared" si="33"/>
        <v>16165.725721437801</v>
      </c>
      <c r="AG345" s="58">
        <f t="shared" si="34"/>
        <v>233333.71976546556</v>
      </c>
      <c r="AH345" s="58">
        <v>-172484</v>
      </c>
      <c r="AI345" s="58">
        <v>-60849.719765465561</v>
      </c>
      <c r="AJ345" s="58">
        <f t="shared" si="35"/>
        <v>0</v>
      </c>
    </row>
    <row r="346" spans="1:36" ht="30" x14ac:dyDescent="0.25">
      <c r="A346" s="53">
        <v>345</v>
      </c>
      <c r="B346" s="53" t="s">
        <v>38</v>
      </c>
      <c r="C346" s="53">
        <v>425</v>
      </c>
      <c r="D346" s="54" t="s">
        <v>97</v>
      </c>
      <c r="E346" s="53" t="s">
        <v>720</v>
      </c>
      <c r="F346" s="53">
        <v>2</v>
      </c>
      <c r="G346" s="53">
        <v>900001</v>
      </c>
      <c r="H346" s="53" t="s">
        <v>912</v>
      </c>
      <c r="I346" s="54" t="s">
        <v>913</v>
      </c>
      <c r="J346" s="55">
        <v>324</v>
      </c>
      <c r="K346" s="53">
        <v>12</v>
      </c>
      <c r="L346" s="56">
        <v>324</v>
      </c>
      <c r="M346" s="57" t="s">
        <v>650</v>
      </c>
      <c r="N346" s="53" t="s">
        <v>652</v>
      </c>
      <c r="O346" s="53" t="s">
        <v>653</v>
      </c>
      <c r="P346" s="108">
        <v>3095.5182535831518</v>
      </c>
      <c r="Q346" s="56">
        <v>0</v>
      </c>
      <c r="R346" s="56">
        <v>401.62545651008799</v>
      </c>
      <c r="S346" s="56">
        <v>0</v>
      </c>
      <c r="T346" s="56">
        <v>0</v>
      </c>
      <c r="U346" s="56">
        <v>0</v>
      </c>
      <c r="V346" s="56">
        <v>0</v>
      </c>
      <c r="W346" s="56">
        <v>0</v>
      </c>
      <c r="X346" s="56">
        <f t="shared" si="30"/>
        <v>0</v>
      </c>
      <c r="Y346" s="56">
        <f t="shared" si="31"/>
        <v>3497.1437100932399</v>
      </c>
      <c r="Z346" s="56">
        <v>1636.2</v>
      </c>
      <c r="AA346" s="56">
        <v>0</v>
      </c>
      <c r="AB346" s="56">
        <v>0</v>
      </c>
      <c r="AC346" s="56">
        <f t="shared" si="32"/>
        <v>1636.2</v>
      </c>
      <c r="AD346" s="58">
        <v>102.77939601465475</v>
      </c>
      <c r="AE346" s="58">
        <v>224.3312168847861</v>
      </c>
      <c r="AF346" s="58">
        <f t="shared" si="33"/>
        <v>327.11061289944087</v>
      </c>
      <c r="AG346" s="58">
        <f t="shared" si="34"/>
        <v>5460.4543229926803</v>
      </c>
      <c r="AH346" s="58">
        <v>0</v>
      </c>
      <c r="AI346" s="58">
        <v>45.00028106969539</v>
      </c>
      <c r="AJ346" s="58">
        <f t="shared" si="35"/>
        <v>5505.4546040623754</v>
      </c>
    </row>
    <row r="347" spans="1:36" ht="30" x14ac:dyDescent="0.25">
      <c r="A347" s="53">
        <v>346</v>
      </c>
      <c r="B347" s="53" t="s">
        <v>38</v>
      </c>
      <c r="C347" s="53">
        <v>425</v>
      </c>
      <c r="D347" s="54" t="s">
        <v>97</v>
      </c>
      <c r="E347" s="53" t="s">
        <v>720</v>
      </c>
      <c r="F347" s="53">
        <v>2</v>
      </c>
      <c r="G347" s="53">
        <v>905110</v>
      </c>
      <c r="H347" s="53" t="s">
        <v>914</v>
      </c>
      <c r="I347" s="54" t="s">
        <v>915</v>
      </c>
      <c r="J347" s="55">
        <v>3065.0142088569378</v>
      </c>
      <c r="K347" s="53">
        <v>12</v>
      </c>
      <c r="L347" s="56">
        <v>3065.0142088569378</v>
      </c>
      <c r="M347" s="57" t="s">
        <v>650</v>
      </c>
      <c r="N347" s="53" t="s">
        <v>652</v>
      </c>
      <c r="O347" s="53" t="s">
        <v>653</v>
      </c>
      <c r="P347" s="108">
        <v>29283.356268544365</v>
      </c>
      <c r="Q347" s="56">
        <v>0</v>
      </c>
      <c r="R347" s="56">
        <v>3799.3448482780059</v>
      </c>
      <c r="S347" s="56">
        <v>0</v>
      </c>
      <c r="T347" s="56">
        <v>0</v>
      </c>
      <c r="U347" s="56">
        <v>0</v>
      </c>
      <c r="V347" s="56">
        <v>0</v>
      </c>
      <c r="W347" s="56">
        <v>0</v>
      </c>
      <c r="X347" s="56">
        <f t="shared" si="30"/>
        <v>0</v>
      </c>
      <c r="Y347" s="56">
        <f t="shared" si="31"/>
        <v>33082.701116822369</v>
      </c>
      <c r="Z347" s="56">
        <v>15478.321754727534</v>
      </c>
      <c r="AA347" s="56">
        <v>0</v>
      </c>
      <c r="AB347" s="56">
        <v>0</v>
      </c>
      <c r="AC347" s="56">
        <f t="shared" si="32"/>
        <v>15478.321754727534</v>
      </c>
      <c r="AD347" s="58">
        <v>972.28490482299662</v>
      </c>
      <c r="AE347" s="58">
        <v>2122.1554544507312</v>
      </c>
      <c r="AF347" s="58">
        <f t="shared" si="33"/>
        <v>3094.4403592737281</v>
      </c>
      <c r="AG347" s="58">
        <f t="shared" si="34"/>
        <v>51655.463230823632</v>
      </c>
      <c r="AH347" s="58">
        <v>0</v>
      </c>
      <c r="AI347" s="58">
        <v>425.69907679374154</v>
      </c>
      <c r="AJ347" s="58">
        <f t="shared" si="35"/>
        <v>52081.162307617371</v>
      </c>
    </row>
    <row r="348" spans="1:36" ht="30" x14ac:dyDescent="0.25">
      <c r="A348" s="53">
        <v>347</v>
      </c>
      <c r="B348" s="53" t="s">
        <v>38</v>
      </c>
      <c r="C348" s="53">
        <v>425</v>
      </c>
      <c r="D348" s="54" t="s">
        <v>97</v>
      </c>
      <c r="E348" s="53" t="s">
        <v>720</v>
      </c>
      <c r="F348" s="53">
        <v>2</v>
      </c>
      <c r="G348" s="53">
        <v>905120</v>
      </c>
      <c r="H348" s="53" t="s">
        <v>908</v>
      </c>
      <c r="I348" s="54" t="s">
        <v>909</v>
      </c>
      <c r="J348" s="55">
        <v>76.336575875486375</v>
      </c>
      <c r="K348" s="53">
        <v>12</v>
      </c>
      <c r="L348" s="56">
        <v>76.336575875486375</v>
      </c>
      <c r="M348" s="57" t="s">
        <v>650</v>
      </c>
      <c r="N348" s="53" t="s">
        <v>652</v>
      </c>
      <c r="O348" s="53" t="s">
        <v>653</v>
      </c>
      <c r="P348" s="108">
        <v>729.32488900803503</v>
      </c>
      <c r="Q348" s="56">
        <v>0</v>
      </c>
      <c r="R348" s="56">
        <v>94.625654735830807</v>
      </c>
      <c r="S348" s="56">
        <v>0</v>
      </c>
      <c r="T348" s="56">
        <v>0</v>
      </c>
      <c r="U348" s="56">
        <v>0</v>
      </c>
      <c r="V348" s="56">
        <v>0</v>
      </c>
      <c r="W348" s="56">
        <v>0</v>
      </c>
      <c r="X348" s="56">
        <f t="shared" si="30"/>
        <v>0</v>
      </c>
      <c r="Y348" s="56">
        <f t="shared" si="31"/>
        <v>823.95054374386586</v>
      </c>
      <c r="Z348" s="56">
        <v>385.49970817120618</v>
      </c>
      <c r="AA348" s="56">
        <v>0</v>
      </c>
      <c r="AB348" s="56">
        <v>0</v>
      </c>
      <c r="AC348" s="56">
        <f t="shared" si="32"/>
        <v>385.49970817120618</v>
      </c>
      <c r="AD348" s="58">
        <v>24.215515933053563</v>
      </c>
      <c r="AE348" s="58">
        <v>52.853941231375522</v>
      </c>
      <c r="AF348" s="58">
        <f t="shared" si="33"/>
        <v>77.069457164429082</v>
      </c>
      <c r="AG348" s="58">
        <f t="shared" si="34"/>
        <v>1286.5197090795009</v>
      </c>
      <c r="AH348" s="58">
        <v>0</v>
      </c>
      <c r="AI348" s="58">
        <v>10.602368426836467</v>
      </c>
      <c r="AJ348" s="58">
        <f t="shared" si="35"/>
        <v>1297.1220775063373</v>
      </c>
    </row>
    <row r="349" spans="1:36" ht="30" x14ac:dyDescent="0.25">
      <c r="A349" s="53">
        <v>348</v>
      </c>
      <c r="B349" s="53" t="s">
        <v>38</v>
      </c>
      <c r="C349" s="53">
        <v>425</v>
      </c>
      <c r="D349" s="54" t="s">
        <v>97</v>
      </c>
      <c r="E349" s="53" t="s">
        <v>720</v>
      </c>
      <c r="F349" s="53">
        <v>2</v>
      </c>
      <c r="G349" s="53">
        <v>905140</v>
      </c>
      <c r="H349" s="53" t="s">
        <v>914</v>
      </c>
      <c r="I349" s="54" t="s">
        <v>916</v>
      </c>
      <c r="J349" s="55">
        <v>126</v>
      </c>
      <c r="K349" s="53">
        <v>12</v>
      </c>
      <c r="L349" s="56">
        <v>126</v>
      </c>
      <c r="M349" s="57" t="s">
        <v>650</v>
      </c>
      <c r="N349" s="53" t="s">
        <v>652</v>
      </c>
      <c r="O349" s="53" t="s">
        <v>653</v>
      </c>
      <c r="P349" s="108">
        <v>1203.8126541712256</v>
      </c>
      <c r="Q349" s="56">
        <v>0</v>
      </c>
      <c r="R349" s="56">
        <v>156.18767753170087</v>
      </c>
      <c r="S349" s="56">
        <v>0</v>
      </c>
      <c r="T349" s="56">
        <v>0</v>
      </c>
      <c r="U349" s="56">
        <v>0</v>
      </c>
      <c r="V349" s="56">
        <v>0</v>
      </c>
      <c r="W349" s="56">
        <v>0</v>
      </c>
      <c r="X349" s="56">
        <f t="shared" si="30"/>
        <v>0</v>
      </c>
      <c r="Y349" s="56">
        <f t="shared" si="31"/>
        <v>1360.0003317029266</v>
      </c>
      <c r="Z349" s="56">
        <v>636.29999999999995</v>
      </c>
      <c r="AA349" s="56">
        <v>0</v>
      </c>
      <c r="AB349" s="56">
        <v>0</v>
      </c>
      <c r="AC349" s="56">
        <f t="shared" si="32"/>
        <v>636.29999999999995</v>
      </c>
      <c r="AD349" s="58">
        <v>39.969765116810173</v>
      </c>
      <c r="AE349" s="58">
        <v>87.239917677416827</v>
      </c>
      <c r="AF349" s="58">
        <f t="shared" si="33"/>
        <v>127.20968279422701</v>
      </c>
      <c r="AG349" s="58">
        <f t="shared" si="34"/>
        <v>2123.5100144971534</v>
      </c>
      <c r="AH349" s="58">
        <v>0</v>
      </c>
      <c r="AI349" s="58">
        <v>17.500109304881541</v>
      </c>
      <c r="AJ349" s="58">
        <f t="shared" si="35"/>
        <v>2141.0101238020347</v>
      </c>
    </row>
    <row r="350" spans="1:36" ht="30" x14ac:dyDescent="0.25">
      <c r="A350" s="53">
        <v>349</v>
      </c>
      <c r="B350" s="53" t="s">
        <v>38</v>
      </c>
      <c r="C350" s="53">
        <v>425</v>
      </c>
      <c r="D350" s="54" t="s">
        <v>97</v>
      </c>
      <c r="E350" s="53" t="s">
        <v>720</v>
      </c>
      <c r="F350" s="53">
        <v>2</v>
      </c>
      <c r="G350" s="53">
        <v>905300</v>
      </c>
      <c r="H350" s="53" t="s">
        <v>904</v>
      </c>
      <c r="I350" s="54" t="s">
        <v>905</v>
      </c>
      <c r="J350" s="55">
        <v>181.04550615774303</v>
      </c>
      <c r="K350" s="53">
        <v>12</v>
      </c>
      <c r="L350" s="56">
        <v>181.04550615774303</v>
      </c>
      <c r="M350" s="57" t="s">
        <v>650</v>
      </c>
      <c r="N350" s="53" t="s">
        <v>652</v>
      </c>
      <c r="O350" s="53" t="s">
        <v>653</v>
      </c>
      <c r="P350" s="108">
        <v>1729.721200742267</v>
      </c>
      <c r="Q350" s="56">
        <v>0</v>
      </c>
      <c r="R350" s="56">
        <v>224.42124709785026</v>
      </c>
      <c r="S350" s="56">
        <v>0</v>
      </c>
      <c r="T350" s="56">
        <v>0</v>
      </c>
      <c r="U350" s="56">
        <v>0</v>
      </c>
      <c r="V350" s="56">
        <v>0</v>
      </c>
      <c r="W350" s="56">
        <v>0</v>
      </c>
      <c r="X350" s="56">
        <f t="shared" si="30"/>
        <v>0</v>
      </c>
      <c r="Y350" s="56">
        <f t="shared" si="31"/>
        <v>1954.1424478401173</v>
      </c>
      <c r="Z350" s="56">
        <v>914.27980609660233</v>
      </c>
      <c r="AA350" s="56">
        <v>0</v>
      </c>
      <c r="AB350" s="56">
        <v>0</v>
      </c>
      <c r="AC350" s="56">
        <f t="shared" si="32"/>
        <v>914.27980609660233</v>
      </c>
      <c r="AD350" s="58">
        <v>57.431320290309529</v>
      </c>
      <c r="AE350" s="58">
        <v>125.352341691014</v>
      </c>
      <c r="AF350" s="58">
        <f t="shared" si="33"/>
        <v>182.78366198132352</v>
      </c>
      <c r="AG350" s="58">
        <f t="shared" si="34"/>
        <v>3051.205915918043</v>
      </c>
      <c r="AH350" s="58">
        <v>0</v>
      </c>
      <c r="AI350" s="58">
        <v>25.145366245381805</v>
      </c>
      <c r="AJ350" s="58">
        <f t="shared" si="35"/>
        <v>3076.3512821634249</v>
      </c>
    </row>
    <row r="351" spans="1:36" ht="30" x14ac:dyDescent="0.25">
      <c r="A351" s="53">
        <v>350</v>
      </c>
      <c r="B351" s="53" t="s">
        <v>38</v>
      </c>
      <c r="C351" s="53">
        <v>425</v>
      </c>
      <c r="D351" s="54" t="s">
        <v>97</v>
      </c>
      <c r="E351" s="53" t="s">
        <v>720</v>
      </c>
      <c r="F351" s="53">
        <v>2</v>
      </c>
      <c r="G351" s="53">
        <v>905410</v>
      </c>
      <c r="H351" s="53" t="s">
        <v>914</v>
      </c>
      <c r="I351" s="54" t="s">
        <v>917</v>
      </c>
      <c r="J351" s="55">
        <v>555.00772641762967</v>
      </c>
      <c r="K351" s="53">
        <v>12</v>
      </c>
      <c r="L351" s="56">
        <v>555.00772641762967</v>
      </c>
      <c r="M351" s="57" t="s">
        <v>650</v>
      </c>
      <c r="N351" s="53" t="s">
        <v>652</v>
      </c>
      <c r="O351" s="53" t="s">
        <v>653</v>
      </c>
      <c r="P351" s="108">
        <v>5302.5819382884465</v>
      </c>
      <c r="Q351" s="56">
        <v>0</v>
      </c>
      <c r="R351" s="56">
        <v>687.97910953427947</v>
      </c>
      <c r="S351" s="56">
        <v>0</v>
      </c>
      <c r="T351" s="56">
        <v>0</v>
      </c>
      <c r="U351" s="56">
        <v>0</v>
      </c>
      <c r="V351" s="56">
        <v>0</v>
      </c>
      <c r="W351" s="56">
        <v>0</v>
      </c>
      <c r="X351" s="56">
        <f t="shared" si="30"/>
        <v>0</v>
      </c>
      <c r="Y351" s="56">
        <f t="shared" si="31"/>
        <v>5990.5610478227263</v>
      </c>
      <c r="Z351" s="56">
        <v>2802.7890184090297</v>
      </c>
      <c r="AA351" s="56">
        <v>0</v>
      </c>
      <c r="AB351" s="56">
        <v>0</v>
      </c>
      <c r="AC351" s="56">
        <f t="shared" si="32"/>
        <v>2802.7890184090297</v>
      </c>
      <c r="AD351" s="58">
        <v>176.05974970577381</v>
      </c>
      <c r="AE351" s="58">
        <v>384.27641557939916</v>
      </c>
      <c r="AF351" s="58">
        <f t="shared" si="33"/>
        <v>560.33616528517291</v>
      </c>
      <c r="AG351" s="58">
        <f t="shared" si="34"/>
        <v>9353.6862315169292</v>
      </c>
      <c r="AH351" s="58">
        <v>0</v>
      </c>
      <c r="AI351" s="58">
        <v>77.084887915573873</v>
      </c>
      <c r="AJ351" s="58">
        <f t="shared" si="35"/>
        <v>9430.7711194325038</v>
      </c>
    </row>
    <row r="352" spans="1:36" ht="30" x14ac:dyDescent="0.25">
      <c r="A352" s="53">
        <v>351</v>
      </c>
      <c r="B352" s="53" t="s">
        <v>38</v>
      </c>
      <c r="C352" s="53">
        <v>425</v>
      </c>
      <c r="D352" s="54" t="s">
        <v>97</v>
      </c>
      <c r="E352" s="53" t="s">
        <v>720</v>
      </c>
      <c r="F352" s="53">
        <v>2</v>
      </c>
      <c r="G352" s="53">
        <v>905610</v>
      </c>
      <c r="H352" s="53" t="s">
        <v>918</v>
      </c>
      <c r="I352" s="54" t="s">
        <v>919</v>
      </c>
      <c r="J352" s="55">
        <v>159.85200601225574</v>
      </c>
      <c r="K352" s="53">
        <v>12</v>
      </c>
      <c r="L352" s="56">
        <v>159.85200601225574</v>
      </c>
      <c r="M352" s="57" t="s">
        <v>650</v>
      </c>
      <c r="N352" s="53" t="s">
        <v>652</v>
      </c>
      <c r="O352" s="53" t="s">
        <v>653</v>
      </c>
      <c r="P352" s="108">
        <v>1527.237044700066</v>
      </c>
      <c r="Q352" s="56">
        <v>0</v>
      </c>
      <c r="R352" s="56">
        <v>198.15010768125168</v>
      </c>
      <c r="S352" s="56">
        <v>0</v>
      </c>
      <c r="T352" s="56">
        <v>0</v>
      </c>
      <c r="U352" s="56">
        <v>0</v>
      </c>
      <c r="V352" s="56">
        <v>0</v>
      </c>
      <c r="W352" s="56">
        <v>0</v>
      </c>
      <c r="X352" s="56">
        <f t="shared" si="30"/>
        <v>0</v>
      </c>
      <c r="Y352" s="56">
        <f t="shared" si="31"/>
        <v>1725.3871523813177</v>
      </c>
      <c r="Z352" s="56">
        <v>807.25263036189142</v>
      </c>
      <c r="AA352" s="56">
        <v>0</v>
      </c>
      <c r="AB352" s="56">
        <v>0</v>
      </c>
      <c r="AC352" s="56">
        <f t="shared" si="32"/>
        <v>807.25263036189142</v>
      </c>
      <c r="AD352" s="58">
        <v>50.708310585403098</v>
      </c>
      <c r="AE352" s="58">
        <v>110.67837972285025</v>
      </c>
      <c r="AF352" s="58">
        <f t="shared" si="33"/>
        <v>161.38669030825335</v>
      </c>
      <c r="AG352" s="58">
        <f t="shared" si="34"/>
        <v>2694.0264730514627</v>
      </c>
      <c r="AH352" s="58">
        <v>0</v>
      </c>
      <c r="AI352" s="58">
        <v>22.201806173167117</v>
      </c>
      <c r="AJ352" s="58">
        <f t="shared" si="35"/>
        <v>2716.2282792246297</v>
      </c>
    </row>
    <row r="353" spans="1:36" x14ac:dyDescent="0.25">
      <c r="A353" s="53">
        <v>352</v>
      </c>
      <c r="B353" s="53" t="s">
        <v>34</v>
      </c>
      <c r="C353" s="53">
        <v>425</v>
      </c>
      <c r="D353" s="54" t="s">
        <v>97</v>
      </c>
      <c r="E353" s="53" t="s">
        <v>720</v>
      </c>
      <c r="F353" s="53" t="s">
        <v>733</v>
      </c>
      <c r="G353" s="53">
        <v>904500</v>
      </c>
      <c r="H353" s="53" t="s">
        <v>713</v>
      </c>
      <c r="I353" s="54" t="s">
        <v>907</v>
      </c>
      <c r="J353" s="55">
        <v>455</v>
      </c>
      <c r="K353" s="53">
        <v>12</v>
      </c>
      <c r="L353" s="56">
        <v>455</v>
      </c>
      <c r="M353" s="57" t="s">
        <v>650</v>
      </c>
      <c r="N353" s="53" t="s">
        <v>652</v>
      </c>
      <c r="O353" s="53" t="s">
        <v>653</v>
      </c>
      <c r="P353" s="108">
        <v>4425.902663772029</v>
      </c>
      <c r="Q353" s="56">
        <v>0</v>
      </c>
      <c r="R353" s="56">
        <v>564.0110577533643</v>
      </c>
      <c r="S353" s="56">
        <v>0</v>
      </c>
      <c r="T353" s="56">
        <v>0</v>
      </c>
      <c r="U353" s="56">
        <v>0</v>
      </c>
      <c r="V353" s="56">
        <v>0</v>
      </c>
      <c r="W353" s="56">
        <v>0</v>
      </c>
      <c r="X353" s="56">
        <f t="shared" si="30"/>
        <v>0</v>
      </c>
      <c r="Y353" s="56">
        <f t="shared" si="31"/>
        <v>4989.9137215253932</v>
      </c>
      <c r="Z353" s="56">
        <v>2297.75</v>
      </c>
      <c r="AA353" s="56">
        <v>0</v>
      </c>
      <c r="AB353" s="56">
        <v>0</v>
      </c>
      <c r="AC353" s="56">
        <f t="shared" si="32"/>
        <v>2297.75</v>
      </c>
      <c r="AD353" s="58">
        <v>144.33526292181455</v>
      </c>
      <c r="AE353" s="58">
        <v>315.03303605733851</v>
      </c>
      <c r="AF353" s="58">
        <f t="shared" si="33"/>
        <v>459.36829897915305</v>
      </c>
      <c r="AG353" s="58">
        <f t="shared" si="34"/>
        <v>7747.0320205045464</v>
      </c>
      <c r="AH353" s="58">
        <v>0</v>
      </c>
      <c r="AI353" s="58">
        <v>63.194839156516679</v>
      </c>
      <c r="AJ353" s="58">
        <f t="shared" si="35"/>
        <v>7810.2268596610629</v>
      </c>
    </row>
    <row r="354" spans="1:36" ht="30" x14ac:dyDescent="0.25">
      <c r="A354" s="53">
        <v>353</v>
      </c>
      <c r="B354" s="53" t="s">
        <v>42</v>
      </c>
      <c r="C354" s="53">
        <v>425</v>
      </c>
      <c r="D354" s="54" t="s">
        <v>97</v>
      </c>
      <c r="E354" s="53" t="s">
        <v>712</v>
      </c>
      <c r="F354" s="53" t="s">
        <v>733</v>
      </c>
      <c r="G354" s="53">
        <v>108701</v>
      </c>
      <c r="H354" s="53">
        <v>43010</v>
      </c>
      <c r="I354" s="54" t="s">
        <v>719</v>
      </c>
      <c r="J354" s="55">
        <v>4249</v>
      </c>
      <c r="K354" s="53">
        <v>12</v>
      </c>
      <c r="L354" s="56">
        <v>4249</v>
      </c>
      <c r="M354" s="57" t="s">
        <v>650</v>
      </c>
      <c r="N354" s="53" t="s">
        <v>652</v>
      </c>
      <c r="O354" s="53" t="s">
        <v>653</v>
      </c>
      <c r="P354" s="108">
        <v>27158.785877458424</v>
      </c>
      <c r="Q354" s="56">
        <v>0</v>
      </c>
      <c r="R354" s="56">
        <v>5266.9955700968021</v>
      </c>
      <c r="S354" s="56">
        <v>0</v>
      </c>
      <c r="T354" s="56">
        <v>0</v>
      </c>
      <c r="U354" s="56">
        <v>0</v>
      </c>
      <c r="V354" s="56">
        <v>0</v>
      </c>
      <c r="W354" s="56">
        <v>0</v>
      </c>
      <c r="X354" s="56">
        <f t="shared" si="30"/>
        <v>0</v>
      </c>
      <c r="Y354" s="56">
        <f t="shared" si="31"/>
        <v>32425.781447555226</v>
      </c>
      <c r="Z354" s="56">
        <v>21457.45</v>
      </c>
      <c r="AA354" s="56">
        <v>0</v>
      </c>
      <c r="AB354" s="56">
        <v>0</v>
      </c>
      <c r="AC354" s="56">
        <f t="shared" si="32"/>
        <v>21457.45</v>
      </c>
      <c r="AD354" s="58">
        <v>1347.869301439099</v>
      </c>
      <c r="AE354" s="58">
        <v>2941.9238905662237</v>
      </c>
      <c r="AF354" s="58">
        <f t="shared" si="33"/>
        <v>4289.7931920053225</v>
      </c>
      <c r="AG354" s="58">
        <f t="shared" si="34"/>
        <v>58173.02463956055</v>
      </c>
      <c r="AH354" s="58">
        <v>0</v>
      </c>
      <c r="AI354" s="58">
        <v>590.14257489239424</v>
      </c>
      <c r="AJ354" s="58">
        <f t="shared" si="35"/>
        <v>58763.167214452944</v>
      </c>
    </row>
    <row r="355" spans="1:36" x14ac:dyDescent="0.25">
      <c r="A355" s="53">
        <v>354</v>
      </c>
      <c r="B355" s="53" t="s">
        <v>767</v>
      </c>
      <c r="C355" s="53">
        <v>425</v>
      </c>
      <c r="D355" s="54" t="s">
        <v>97</v>
      </c>
      <c r="E355" s="53" t="s">
        <v>712</v>
      </c>
      <c r="F355" s="53" t="s">
        <v>733</v>
      </c>
      <c r="G355" s="53">
        <v>201212</v>
      </c>
      <c r="H355" s="53" t="s">
        <v>731</v>
      </c>
      <c r="I355" s="54" t="s">
        <v>906</v>
      </c>
      <c r="J355" s="55">
        <v>1550</v>
      </c>
      <c r="K355" s="53">
        <v>12</v>
      </c>
      <c r="L355" s="56">
        <v>1550</v>
      </c>
      <c r="M355" s="57" t="s">
        <v>682</v>
      </c>
      <c r="N355" s="53" t="s">
        <v>652</v>
      </c>
      <c r="O355" s="53" t="s">
        <v>653</v>
      </c>
      <c r="P355" s="108">
        <v>9907.3000965075444</v>
      </c>
      <c r="Q355" s="56">
        <v>0</v>
      </c>
      <c r="R355" s="56">
        <v>1921.3563505883837</v>
      </c>
      <c r="S355" s="56">
        <v>0</v>
      </c>
      <c r="T355" s="56">
        <v>1366.2261889422323</v>
      </c>
      <c r="U355" s="56">
        <v>0</v>
      </c>
      <c r="V355" s="56">
        <v>0</v>
      </c>
      <c r="W355" s="56">
        <v>0</v>
      </c>
      <c r="X355" s="56">
        <f t="shared" si="30"/>
        <v>0</v>
      </c>
      <c r="Y355" s="56">
        <f t="shared" si="31"/>
        <v>13194.882636038159</v>
      </c>
      <c r="Z355" s="56">
        <v>7827.5</v>
      </c>
      <c r="AA355" s="56">
        <v>0</v>
      </c>
      <c r="AB355" s="56">
        <v>0</v>
      </c>
      <c r="AC355" s="56">
        <f t="shared" si="32"/>
        <v>7827.5</v>
      </c>
      <c r="AD355" s="58">
        <v>491.69155500837923</v>
      </c>
      <c r="AE355" s="58">
        <v>1073.1894634920325</v>
      </c>
      <c r="AF355" s="58">
        <f t="shared" si="33"/>
        <v>1564.8810185004118</v>
      </c>
      <c r="AG355" s="58">
        <f t="shared" si="34"/>
        <v>22587.263654538569</v>
      </c>
      <c r="AH355" s="58">
        <v>0</v>
      </c>
      <c r="AI355" s="58">
        <v>-22587.263654538569</v>
      </c>
      <c r="AJ355" s="58">
        <f t="shared" si="35"/>
        <v>0</v>
      </c>
    </row>
    <row r="356" spans="1:36" ht="30" x14ac:dyDescent="0.25">
      <c r="A356" s="53">
        <v>355</v>
      </c>
      <c r="B356" s="53" t="s">
        <v>41</v>
      </c>
      <c r="C356" s="53">
        <v>425</v>
      </c>
      <c r="D356" s="54" t="s">
        <v>97</v>
      </c>
      <c r="E356" s="53" t="s">
        <v>712</v>
      </c>
      <c r="F356" s="53" t="s">
        <v>733</v>
      </c>
      <c r="G356" s="53">
        <v>601486</v>
      </c>
      <c r="H356" s="53" t="s">
        <v>920</v>
      </c>
      <c r="I356" s="54" t="s">
        <v>921</v>
      </c>
      <c r="J356" s="55">
        <v>559</v>
      </c>
      <c r="K356" s="53">
        <v>12</v>
      </c>
      <c r="L356" s="56">
        <v>559</v>
      </c>
      <c r="M356" s="57" t="s">
        <v>650</v>
      </c>
      <c r="N356" s="53" t="s">
        <v>652</v>
      </c>
      <c r="O356" s="53" t="s">
        <v>653</v>
      </c>
      <c r="P356" s="108">
        <v>3573.0198412565919</v>
      </c>
      <c r="Q356" s="56">
        <v>0</v>
      </c>
      <c r="R356" s="56">
        <v>692.92787095413337</v>
      </c>
      <c r="S356" s="56">
        <v>0</v>
      </c>
      <c r="T356" s="56">
        <v>0</v>
      </c>
      <c r="U356" s="56">
        <v>0</v>
      </c>
      <c r="V356" s="56">
        <v>0</v>
      </c>
      <c r="W356" s="56">
        <v>0</v>
      </c>
      <c r="X356" s="56">
        <f t="shared" si="30"/>
        <v>0</v>
      </c>
      <c r="Y356" s="56">
        <f t="shared" si="31"/>
        <v>4265.9477122107255</v>
      </c>
      <c r="Z356" s="56">
        <v>2822.95</v>
      </c>
      <c r="AA356" s="56">
        <v>0</v>
      </c>
      <c r="AB356" s="56">
        <v>0</v>
      </c>
      <c r="AC356" s="56">
        <f t="shared" si="32"/>
        <v>2822.95</v>
      </c>
      <c r="AD356" s="58">
        <v>177.32618016108643</v>
      </c>
      <c r="AE356" s="58">
        <v>387.04058715615884</v>
      </c>
      <c r="AF356" s="58">
        <f t="shared" si="33"/>
        <v>564.36676731724526</v>
      </c>
      <c r="AG356" s="58">
        <f t="shared" si="34"/>
        <v>7653.2644795279703</v>
      </c>
      <c r="AH356" s="58">
        <v>0</v>
      </c>
      <c r="AI356" s="58">
        <v>77.639373820863341</v>
      </c>
      <c r="AJ356" s="58">
        <f t="shared" si="35"/>
        <v>7730.9038533488338</v>
      </c>
    </row>
    <row r="357" spans="1:36" ht="30" x14ac:dyDescent="0.25">
      <c r="A357" s="53">
        <v>356</v>
      </c>
      <c r="B357" s="53" t="s">
        <v>34</v>
      </c>
      <c r="C357" s="53">
        <v>425</v>
      </c>
      <c r="D357" s="54" t="s">
        <v>97</v>
      </c>
      <c r="E357" s="53" t="s">
        <v>712</v>
      </c>
      <c r="F357" s="53" t="s">
        <v>733</v>
      </c>
      <c r="G357" s="53">
        <v>709599</v>
      </c>
      <c r="H357" s="53" t="s">
        <v>922</v>
      </c>
      <c r="I357" s="54" t="s">
        <v>923</v>
      </c>
      <c r="J357" s="55">
        <v>139</v>
      </c>
      <c r="K357" s="53">
        <v>12</v>
      </c>
      <c r="L357" s="56">
        <v>139</v>
      </c>
      <c r="M357" s="57" t="s">
        <v>650</v>
      </c>
      <c r="N357" s="53" t="s">
        <v>652</v>
      </c>
      <c r="O357" s="53" t="s">
        <v>653</v>
      </c>
      <c r="P357" s="108">
        <v>904.56654813666069</v>
      </c>
      <c r="Q357" s="56">
        <v>0</v>
      </c>
      <c r="R357" s="56">
        <v>172.30227918179702</v>
      </c>
      <c r="S357" s="56">
        <v>0</v>
      </c>
      <c r="T357" s="56">
        <v>0</v>
      </c>
      <c r="U357" s="56">
        <v>0</v>
      </c>
      <c r="V357" s="56">
        <v>0</v>
      </c>
      <c r="W357" s="56">
        <v>0</v>
      </c>
      <c r="X357" s="56">
        <f t="shared" si="30"/>
        <v>0</v>
      </c>
      <c r="Y357" s="56">
        <f t="shared" si="31"/>
        <v>1076.8688273184578</v>
      </c>
      <c r="Z357" s="56">
        <v>701.94999999999993</v>
      </c>
      <c r="AA357" s="56">
        <v>0</v>
      </c>
      <c r="AB357" s="56">
        <v>0</v>
      </c>
      <c r="AC357" s="56">
        <f t="shared" si="32"/>
        <v>701.94999999999993</v>
      </c>
      <c r="AD357" s="58">
        <v>44.093629771719165</v>
      </c>
      <c r="AE357" s="58">
        <v>96.240861564769361</v>
      </c>
      <c r="AF357" s="58">
        <f t="shared" si="33"/>
        <v>140.33449133648853</v>
      </c>
      <c r="AG357" s="58">
        <f t="shared" si="34"/>
        <v>1919.1533186549464</v>
      </c>
      <c r="AH357" s="58">
        <v>0</v>
      </c>
      <c r="AI357" s="58">
        <v>19.305676137924877</v>
      </c>
      <c r="AJ357" s="58">
        <f t="shared" si="35"/>
        <v>1938.4589947928712</v>
      </c>
    </row>
    <row r="358" spans="1:36" ht="30" x14ac:dyDescent="0.25">
      <c r="A358" s="53">
        <v>357</v>
      </c>
      <c r="B358" s="53" t="s">
        <v>38</v>
      </c>
      <c r="C358" s="53">
        <v>425</v>
      </c>
      <c r="D358" s="54" t="s">
        <v>97</v>
      </c>
      <c r="E358" s="53" t="s">
        <v>712</v>
      </c>
      <c r="F358" s="53" t="s">
        <v>733</v>
      </c>
      <c r="G358" s="53">
        <v>901000</v>
      </c>
      <c r="H358" s="53" t="s">
        <v>924</v>
      </c>
      <c r="I358" s="54" t="s">
        <v>925</v>
      </c>
      <c r="J358" s="55">
        <v>493</v>
      </c>
      <c r="K358" s="53">
        <v>12</v>
      </c>
      <c r="L358" s="56">
        <v>493</v>
      </c>
      <c r="M358" s="57" t="s">
        <v>650</v>
      </c>
      <c r="N358" s="53" t="s">
        <v>652</v>
      </c>
      <c r="O358" s="53" t="s">
        <v>653</v>
      </c>
      <c r="P358" s="108">
        <v>3151.1606113407865</v>
      </c>
      <c r="Q358" s="56">
        <v>0</v>
      </c>
      <c r="R358" s="56">
        <v>611.1152779613376</v>
      </c>
      <c r="S358" s="56">
        <v>0</v>
      </c>
      <c r="T358" s="56">
        <v>0</v>
      </c>
      <c r="U358" s="56">
        <v>0</v>
      </c>
      <c r="V358" s="56">
        <v>0</v>
      </c>
      <c r="W358" s="56">
        <v>0</v>
      </c>
      <c r="X358" s="56">
        <f t="shared" si="30"/>
        <v>0</v>
      </c>
      <c r="Y358" s="56">
        <f t="shared" si="31"/>
        <v>3762.2758893021241</v>
      </c>
      <c r="Z358" s="56">
        <v>2489.65</v>
      </c>
      <c r="AA358" s="56">
        <v>0</v>
      </c>
      <c r="AB358" s="56">
        <v>0</v>
      </c>
      <c r="AC358" s="56">
        <f t="shared" si="32"/>
        <v>2489.65</v>
      </c>
      <c r="AD358" s="58">
        <v>156.38963652847156</v>
      </c>
      <c r="AE358" s="58">
        <v>341.34348742036906</v>
      </c>
      <c r="AF358" s="58">
        <f t="shared" si="33"/>
        <v>497.73312394884061</v>
      </c>
      <c r="AG358" s="58">
        <f t="shared" si="34"/>
        <v>6749.6590132509646</v>
      </c>
      <c r="AH358" s="58">
        <v>0</v>
      </c>
      <c r="AI358" s="58">
        <v>68.472649899258727</v>
      </c>
      <c r="AJ358" s="58">
        <f t="shared" si="35"/>
        <v>6818.1316631502232</v>
      </c>
    </row>
    <row r="359" spans="1:36" ht="30" x14ac:dyDescent="0.25">
      <c r="A359" s="53">
        <v>358</v>
      </c>
      <c r="B359" s="53" t="s">
        <v>749</v>
      </c>
      <c r="C359" s="53">
        <v>425</v>
      </c>
      <c r="D359" s="54" t="s">
        <v>97</v>
      </c>
      <c r="E359" s="53" t="s">
        <v>712</v>
      </c>
      <c r="F359" s="53" t="s">
        <v>733</v>
      </c>
      <c r="G359" s="53">
        <v>902570</v>
      </c>
      <c r="H359" s="53" t="s">
        <v>731</v>
      </c>
      <c r="I359" s="54" t="s">
        <v>750</v>
      </c>
      <c r="J359" s="55">
        <v>22725</v>
      </c>
      <c r="K359" s="53">
        <v>12</v>
      </c>
      <c r="L359" s="56">
        <v>22725</v>
      </c>
      <c r="M359" s="57" t="s">
        <v>650</v>
      </c>
      <c r="N359" s="53" t="s">
        <v>652</v>
      </c>
      <c r="O359" s="53" t="s">
        <v>653</v>
      </c>
      <c r="P359" s="108">
        <v>145253.80302782834</v>
      </c>
      <c r="Q359" s="56">
        <v>0</v>
      </c>
      <c r="R359" s="56">
        <v>28169.563269110338</v>
      </c>
      <c r="S359" s="56">
        <v>0</v>
      </c>
      <c r="T359" s="56">
        <v>0</v>
      </c>
      <c r="U359" s="56">
        <v>0</v>
      </c>
      <c r="V359" s="56">
        <v>0</v>
      </c>
      <c r="W359" s="56">
        <v>0</v>
      </c>
      <c r="X359" s="56">
        <f t="shared" si="30"/>
        <v>0</v>
      </c>
      <c r="Y359" s="56">
        <f t="shared" si="31"/>
        <v>173423.36629693868</v>
      </c>
      <c r="Z359" s="56">
        <v>114761.25</v>
      </c>
      <c r="AA359" s="56">
        <v>0</v>
      </c>
      <c r="AB359" s="56">
        <v>0</v>
      </c>
      <c r="AC359" s="56">
        <f t="shared" si="32"/>
        <v>114761.25</v>
      </c>
      <c r="AD359" s="58">
        <v>7208.8326371389785</v>
      </c>
      <c r="AE359" s="58">
        <v>-295393.44893407763</v>
      </c>
      <c r="AF359" s="58">
        <f t="shared" si="33"/>
        <v>-288184.61629693868</v>
      </c>
      <c r="AG359" s="58">
        <f t="shared" si="34"/>
        <v>0</v>
      </c>
      <c r="AH359" s="58">
        <v>0</v>
      </c>
      <c r="AI359" s="58">
        <v>0</v>
      </c>
      <c r="AJ359" s="58">
        <f t="shared" si="35"/>
        <v>0</v>
      </c>
    </row>
    <row r="360" spans="1:36" x14ac:dyDescent="0.25">
      <c r="A360" s="53">
        <v>359</v>
      </c>
      <c r="B360" s="53" t="s">
        <v>34</v>
      </c>
      <c r="C360" s="53">
        <v>425</v>
      </c>
      <c r="D360" s="54" t="s">
        <v>97</v>
      </c>
      <c r="E360" s="53" t="s">
        <v>712</v>
      </c>
      <c r="F360" s="53" t="s">
        <v>733</v>
      </c>
      <c r="G360" s="53">
        <v>904100</v>
      </c>
      <c r="H360" s="53" t="s">
        <v>713</v>
      </c>
      <c r="I360" s="54" t="s">
        <v>862</v>
      </c>
      <c r="J360" s="55">
        <v>1397</v>
      </c>
      <c r="K360" s="53">
        <v>12</v>
      </c>
      <c r="L360" s="56">
        <v>1397</v>
      </c>
      <c r="M360" s="57" t="s">
        <v>650</v>
      </c>
      <c r="N360" s="53" t="s">
        <v>652</v>
      </c>
      <c r="O360" s="53" t="s">
        <v>653</v>
      </c>
      <c r="P360" s="108">
        <v>9091.2191924238487</v>
      </c>
      <c r="Q360" s="56">
        <v>0</v>
      </c>
      <c r="R360" s="56">
        <v>1731.6998850141756</v>
      </c>
      <c r="S360" s="56">
        <v>0</v>
      </c>
      <c r="T360" s="56">
        <v>0</v>
      </c>
      <c r="U360" s="56">
        <v>0</v>
      </c>
      <c r="V360" s="56">
        <v>0</v>
      </c>
      <c r="W360" s="56">
        <v>0</v>
      </c>
      <c r="X360" s="56">
        <f t="shared" si="30"/>
        <v>0</v>
      </c>
      <c r="Y360" s="56">
        <f t="shared" si="31"/>
        <v>10822.919077438024</v>
      </c>
      <c r="Z360" s="56">
        <v>7054.8499999999995</v>
      </c>
      <c r="AA360" s="56">
        <v>0</v>
      </c>
      <c r="AB360" s="56">
        <v>0</v>
      </c>
      <c r="AC360" s="56">
        <f t="shared" si="32"/>
        <v>7054.8499999999995</v>
      </c>
      <c r="AD360" s="58">
        <v>443.15684022368117</v>
      </c>
      <c r="AE360" s="58">
        <v>967.25527774088346</v>
      </c>
      <c r="AF360" s="58">
        <f t="shared" si="33"/>
        <v>1410.4121179645647</v>
      </c>
      <c r="AG360" s="58">
        <f t="shared" si="34"/>
        <v>19288.181195402591</v>
      </c>
      <c r="AH360" s="58">
        <v>0</v>
      </c>
      <c r="AI360" s="58">
        <v>194.02898967396439</v>
      </c>
      <c r="AJ360" s="58">
        <f t="shared" si="35"/>
        <v>19482.210185076554</v>
      </c>
    </row>
    <row r="361" spans="1:36" x14ac:dyDescent="0.25">
      <c r="A361" s="53">
        <v>360</v>
      </c>
      <c r="B361" s="53" t="s">
        <v>34</v>
      </c>
      <c r="C361" s="53">
        <v>425</v>
      </c>
      <c r="D361" s="54" t="s">
        <v>97</v>
      </c>
      <c r="E361" s="53" t="s">
        <v>712</v>
      </c>
      <c r="F361" s="53" t="s">
        <v>733</v>
      </c>
      <c r="G361" s="53">
        <v>904500</v>
      </c>
      <c r="H361" s="53" t="s">
        <v>713</v>
      </c>
      <c r="I361" s="54" t="s">
        <v>907</v>
      </c>
      <c r="J361" s="55">
        <v>34339</v>
      </c>
      <c r="K361" s="53">
        <v>12</v>
      </c>
      <c r="L361" s="56">
        <v>34339</v>
      </c>
      <c r="M361" s="57" t="s">
        <v>650</v>
      </c>
      <c r="N361" s="53" t="s">
        <v>652</v>
      </c>
      <c r="O361" s="53" t="s">
        <v>653</v>
      </c>
      <c r="P361" s="108">
        <v>223466.98342780425</v>
      </c>
      <c r="Q361" s="56">
        <v>0</v>
      </c>
      <c r="R361" s="56">
        <v>42566.100466357755</v>
      </c>
      <c r="S361" s="56">
        <v>0</v>
      </c>
      <c r="T361" s="56">
        <v>0</v>
      </c>
      <c r="U361" s="56">
        <v>0</v>
      </c>
      <c r="V361" s="56">
        <v>0</v>
      </c>
      <c r="W361" s="56">
        <v>0</v>
      </c>
      <c r="X361" s="56">
        <f t="shared" si="30"/>
        <v>0</v>
      </c>
      <c r="Y361" s="56">
        <f t="shared" si="31"/>
        <v>266033.08389416203</v>
      </c>
      <c r="Z361" s="56">
        <v>173411.94999999998</v>
      </c>
      <c r="AA361" s="56">
        <v>0</v>
      </c>
      <c r="AB361" s="56">
        <v>0</v>
      </c>
      <c r="AC361" s="56">
        <f t="shared" si="32"/>
        <v>173411.94999999998</v>
      </c>
      <c r="AD361" s="58">
        <v>10893.029875763053</v>
      </c>
      <c r="AE361" s="58">
        <v>23775.647088292197</v>
      </c>
      <c r="AF361" s="58">
        <f t="shared" si="33"/>
        <v>34668.676964055252</v>
      </c>
      <c r="AG361" s="58">
        <f t="shared" si="34"/>
        <v>474113.71085821732</v>
      </c>
      <c r="AH361" s="58">
        <v>0</v>
      </c>
      <c r="AI361" s="58">
        <v>4769.3353446057718</v>
      </c>
      <c r="AJ361" s="58">
        <f t="shared" si="35"/>
        <v>478883.04620282311</v>
      </c>
    </row>
    <row r="362" spans="1:36" ht="30" x14ac:dyDescent="0.25">
      <c r="A362" s="53">
        <v>361</v>
      </c>
      <c r="B362" s="53" t="s">
        <v>38</v>
      </c>
      <c r="C362" s="53">
        <v>425</v>
      </c>
      <c r="D362" s="54" t="s">
        <v>97</v>
      </c>
      <c r="E362" s="53" t="s">
        <v>712</v>
      </c>
      <c r="F362" s="53" t="s">
        <v>733</v>
      </c>
      <c r="G362" s="53">
        <v>905110</v>
      </c>
      <c r="H362" s="53" t="s">
        <v>914</v>
      </c>
      <c r="I362" s="54" t="s">
        <v>915</v>
      </c>
      <c r="J362" s="55">
        <v>510</v>
      </c>
      <c r="K362" s="53">
        <v>12</v>
      </c>
      <c r="L362" s="56">
        <v>510</v>
      </c>
      <c r="M362" s="57" t="s">
        <v>650</v>
      </c>
      <c r="N362" s="53" t="s">
        <v>652</v>
      </c>
      <c r="O362" s="53" t="s">
        <v>653</v>
      </c>
      <c r="P362" s="108">
        <v>3259.8213220766761</v>
      </c>
      <c r="Q362" s="56">
        <v>0</v>
      </c>
      <c r="R362" s="56">
        <v>632.18821858069407</v>
      </c>
      <c r="S362" s="56">
        <v>0</v>
      </c>
      <c r="T362" s="56">
        <v>0</v>
      </c>
      <c r="U362" s="56">
        <v>0</v>
      </c>
      <c r="V362" s="56">
        <v>0</v>
      </c>
      <c r="W362" s="56">
        <v>0</v>
      </c>
      <c r="X362" s="56">
        <f t="shared" si="30"/>
        <v>0</v>
      </c>
      <c r="Y362" s="56">
        <f t="shared" si="31"/>
        <v>3892.0095406573701</v>
      </c>
      <c r="Z362" s="56">
        <v>2575.5</v>
      </c>
      <c r="AA362" s="56">
        <v>0</v>
      </c>
      <c r="AB362" s="56">
        <v>0</v>
      </c>
      <c r="AC362" s="56">
        <f t="shared" si="32"/>
        <v>2575.5</v>
      </c>
      <c r="AD362" s="58">
        <v>161.78238261566025</v>
      </c>
      <c r="AE362" s="58">
        <v>353.11395250383003</v>
      </c>
      <c r="AF362" s="58">
        <f t="shared" si="33"/>
        <v>514.89633511949023</v>
      </c>
      <c r="AG362" s="58">
        <f t="shared" si="34"/>
        <v>6982.4058757768598</v>
      </c>
      <c r="AH362" s="58">
        <v>0</v>
      </c>
      <c r="AI362" s="58">
        <v>70.833775757853857</v>
      </c>
      <c r="AJ362" s="58">
        <f t="shared" si="35"/>
        <v>7053.2396515347136</v>
      </c>
    </row>
    <row r="363" spans="1:36" ht="30" x14ac:dyDescent="0.25">
      <c r="A363" s="53">
        <v>362</v>
      </c>
      <c r="B363" s="53" t="s">
        <v>38</v>
      </c>
      <c r="C363" s="53">
        <v>425</v>
      </c>
      <c r="D363" s="54" t="s">
        <v>97</v>
      </c>
      <c r="E363" s="53" t="s">
        <v>712</v>
      </c>
      <c r="F363" s="53" t="s">
        <v>733</v>
      </c>
      <c r="G363" s="53">
        <v>905120</v>
      </c>
      <c r="H363" s="53" t="s">
        <v>908</v>
      </c>
      <c r="I363" s="54" t="s">
        <v>909</v>
      </c>
      <c r="J363" s="55">
        <v>455</v>
      </c>
      <c r="K363" s="53">
        <v>12</v>
      </c>
      <c r="L363" s="56">
        <v>455</v>
      </c>
      <c r="M363" s="57" t="s">
        <v>650</v>
      </c>
      <c r="N363" s="53" t="s">
        <v>652</v>
      </c>
      <c r="O363" s="53" t="s">
        <v>653</v>
      </c>
      <c r="P363" s="108">
        <v>2908.271963813505</v>
      </c>
      <c r="Q363" s="56">
        <v>0</v>
      </c>
      <c r="R363" s="56">
        <v>564.0110577533643</v>
      </c>
      <c r="S363" s="56">
        <v>0</v>
      </c>
      <c r="T363" s="56">
        <v>0</v>
      </c>
      <c r="U363" s="56">
        <v>0</v>
      </c>
      <c r="V363" s="56">
        <v>0</v>
      </c>
      <c r="W363" s="56">
        <v>0</v>
      </c>
      <c r="X363" s="56">
        <f t="shared" si="30"/>
        <v>0</v>
      </c>
      <c r="Y363" s="56">
        <f t="shared" si="31"/>
        <v>3472.2830215668691</v>
      </c>
      <c r="Z363" s="56">
        <v>2297.75</v>
      </c>
      <c r="AA363" s="56">
        <v>0</v>
      </c>
      <c r="AB363" s="56">
        <v>0</v>
      </c>
      <c r="AC363" s="56">
        <f t="shared" si="32"/>
        <v>2297.75</v>
      </c>
      <c r="AD363" s="58">
        <v>144.33526292181455</v>
      </c>
      <c r="AE363" s="58">
        <v>315.03303605733851</v>
      </c>
      <c r="AF363" s="58">
        <f t="shared" si="33"/>
        <v>459.36829897915305</v>
      </c>
      <c r="AG363" s="58">
        <f t="shared" si="34"/>
        <v>6229.4013205460224</v>
      </c>
      <c r="AH363" s="58">
        <v>0</v>
      </c>
      <c r="AI363" s="58">
        <v>63.194839156516679</v>
      </c>
      <c r="AJ363" s="58">
        <f t="shared" si="35"/>
        <v>6292.5961597025389</v>
      </c>
    </row>
    <row r="364" spans="1:36" ht="30" x14ac:dyDescent="0.25">
      <c r="A364" s="53">
        <v>363</v>
      </c>
      <c r="B364" s="53" t="s">
        <v>38</v>
      </c>
      <c r="C364" s="53">
        <v>425</v>
      </c>
      <c r="D364" s="54" t="s">
        <v>97</v>
      </c>
      <c r="E364" s="53" t="s">
        <v>712</v>
      </c>
      <c r="F364" s="53" t="s">
        <v>733</v>
      </c>
      <c r="G364" s="53">
        <v>905580</v>
      </c>
      <c r="H364" s="53" t="s">
        <v>926</v>
      </c>
      <c r="I364" s="54" t="s">
        <v>927</v>
      </c>
      <c r="J364" s="55">
        <v>1539</v>
      </c>
      <c r="K364" s="53">
        <v>12</v>
      </c>
      <c r="L364" s="56">
        <v>1539</v>
      </c>
      <c r="M364" s="57" t="s">
        <v>650</v>
      </c>
      <c r="N364" s="53" t="s">
        <v>652</v>
      </c>
      <c r="O364" s="53" t="s">
        <v>653</v>
      </c>
      <c r="P364" s="108">
        <v>9836.9902248549097</v>
      </c>
      <c r="Q364" s="56">
        <v>0</v>
      </c>
      <c r="R364" s="56">
        <v>1907.720918422918</v>
      </c>
      <c r="S364" s="56">
        <v>0</v>
      </c>
      <c r="T364" s="56">
        <v>0</v>
      </c>
      <c r="U364" s="56">
        <v>0</v>
      </c>
      <c r="V364" s="56">
        <v>0</v>
      </c>
      <c r="W364" s="56">
        <v>0</v>
      </c>
      <c r="X364" s="56">
        <f t="shared" si="30"/>
        <v>0</v>
      </c>
      <c r="Y364" s="56">
        <f t="shared" si="31"/>
        <v>11744.711143277827</v>
      </c>
      <c r="Z364" s="56">
        <v>7771.95</v>
      </c>
      <c r="AA364" s="56">
        <v>0</v>
      </c>
      <c r="AB364" s="56">
        <v>0</v>
      </c>
      <c r="AC364" s="56">
        <f t="shared" si="32"/>
        <v>7771.95</v>
      </c>
      <c r="AD364" s="58">
        <v>488.20213106961006</v>
      </c>
      <c r="AE364" s="58">
        <v>1065.5732802027342</v>
      </c>
      <c r="AF364" s="58">
        <f t="shared" si="33"/>
        <v>1553.7754112723442</v>
      </c>
      <c r="AG364" s="58">
        <f t="shared" si="34"/>
        <v>21070.436554550171</v>
      </c>
      <c r="AH364" s="58">
        <v>0</v>
      </c>
      <c r="AI364" s="58">
        <v>213.7513350810531</v>
      </c>
      <c r="AJ364" s="58">
        <f t="shared" si="35"/>
        <v>21284.187889631223</v>
      </c>
    </row>
    <row r="365" spans="1:36" ht="30" x14ac:dyDescent="0.25">
      <c r="A365" s="53">
        <v>364</v>
      </c>
      <c r="B365" s="53" t="s">
        <v>38</v>
      </c>
      <c r="C365" s="53">
        <v>425</v>
      </c>
      <c r="D365" s="54" t="s">
        <v>97</v>
      </c>
      <c r="E365" s="53" t="s">
        <v>712</v>
      </c>
      <c r="F365" s="53" t="s">
        <v>733</v>
      </c>
      <c r="G365" s="53">
        <v>905710</v>
      </c>
      <c r="H365" s="53" t="s">
        <v>928</v>
      </c>
      <c r="I365" s="54" t="s">
        <v>929</v>
      </c>
      <c r="J365" s="55">
        <v>14651</v>
      </c>
      <c r="K365" s="53">
        <v>12</v>
      </c>
      <c r="L365" s="56">
        <v>14651</v>
      </c>
      <c r="M365" s="57" t="s">
        <v>650</v>
      </c>
      <c r="N365" s="53" t="s">
        <v>652</v>
      </c>
      <c r="O365" s="53" t="s">
        <v>653</v>
      </c>
      <c r="P365" s="108">
        <v>93646.357234794865</v>
      </c>
      <c r="Q365" s="56">
        <v>0</v>
      </c>
      <c r="R365" s="56">
        <v>18161.156059658329</v>
      </c>
      <c r="S365" s="56">
        <v>0</v>
      </c>
      <c r="T365" s="56">
        <v>0</v>
      </c>
      <c r="U365" s="56">
        <v>0</v>
      </c>
      <c r="V365" s="56">
        <v>0</v>
      </c>
      <c r="W365" s="56">
        <v>0</v>
      </c>
      <c r="X365" s="56">
        <f t="shared" si="30"/>
        <v>0</v>
      </c>
      <c r="Y365" s="56">
        <f t="shared" si="31"/>
        <v>111807.51329445319</v>
      </c>
      <c r="Z365" s="56">
        <v>73987.55</v>
      </c>
      <c r="AA365" s="56">
        <v>0</v>
      </c>
      <c r="AB365" s="56">
        <v>0</v>
      </c>
      <c r="AC365" s="56">
        <f t="shared" si="32"/>
        <v>73987.55</v>
      </c>
      <c r="AD365" s="58">
        <v>4647.5954660824282</v>
      </c>
      <c r="AE365" s="58">
        <v>10144.063761046302</v>
      </c>
      <c r="AF365" s="58">
        <f t="shared" si="33"/>
        <v>14791.65922712873</v>
      </c>
      <c r="AG365" s="58">
        <f t="shared" si="34"/>
        <v>200586.72252158192</v>
      </c>
      <c r="AH365" s="58">
        <v>0</v>
      </c>
      <c r="AI365" s="58">
        <v>2034.873820839837</v>
      </c>
      <c r="AJ365" s="58">
        <f t="shared" si="35"/>
        <v>202621.59634242175</v>
      </c>
    </row>
    <row r="366" spans="1:36" ht="30" x14ac:dyDescent="0.25">
      <c r="A366" s="53">
        <v>365</v>
      </c>
      <c r="B366" s="53" t="s">
        <v>38</v>
      </c>
      <c r="C366" s="53">
        <v>425</v>
      </c>
      <c r="D366" s="54" t="s">
        <v>97</v>
      </c>
      <c r="E366" s="53" t="s">
        <v>712</v>
      </c>
      <c r="F366" s="53" t="s">
        <v>733</v>
      </c>
      <c r="G366" s="53" t="s">
        <v>930</v>
      </c>
      <c r="H366" s="53" t="s">
        <v>874</v>
      </c>
      <c r="I366" s="54" t="s">
        <v>931</v>
      </c>
      <c r="J366" s="55">
        <v>575</v>
      </c>
      <c r="K366" s="53">
        <v>12</v>
      </c>
      <c r="L366" s="56">
        <v>575</v>
      </c>
      <c r="M366" s="57" t="s">
        <v>650</v>
      </c>
      <c r="N366" s="53" t="s">
        <v>652</v>
      </c>
      <c r="O366" s="53" t="s">
        <v>653</v>
      </c>
      <c r="P366" s="108">
        <v>3675.2887454786051</v>
      </c>
      <c r="Q366" s="56">
        <v>0</v>
      </c>
      <c r="R366" s="56">
        <v>712.76122683117467</v>
      </c>
      <c r="S366" s="56">
        <v>0</v>
      </c>
      <c r="T366" s="56">
        <v>0</v>
      </c>
      <c r="U366" s="56">
        <v>0</v>
      </c>
      <c r="V366" s="56">
        <v>0</v>
      </c>
      <c r="W366" s="56">
        <v>0</v>
      </c>
      <c r="X366" s="56">
        <f t="shared" si="30"/>
        <v>0</v>
      </c>
      <c r="Y366" s="56">
        <f t="shared" si="31"/>
        <v>4388.0499723097801</v>
      </c>
      <c r="Z366" s="56">
        <v>2903.75</v>
      </c>
      <c r="AA366" s="56">
        <v>0</v>
      </c>
      <c r="AB366" s="56">
        <v>0</v>
      </c>
      <c r="AC366" s="56">
        <f t="shared" si="32"/>
        <v>2903.75</v>
      </c>
      <c r="AD366" s="58">
        <v>182.40170589020516</v>
      </c>
      <c r="AE366" s="58">
        <v>398.11867194059266</v>
      </c>
      <c r="AF366" s="58">
        <f t="shared" si="33"/>
        <v>580.52037783079777</v>
      </c>
      <c r="AG366" s="58">
        <f t="shared" si="34"/>
        <v>7872.3203501405778</v>
      </c>
      <c r="AH366" s="58">
        <v>0</v>
      </c>
      <c r="AI366" s="58">
        <v>79.861609923070517</v>
      </c>
      <c r="AJ366" s="58">
        <f t="shared" si="35"/>
        <v>7952.1819600636481</v>
      </c>
    </row>
    <row r="367" spans="1:36" ht="30" x14ac:dyDescent="0.25">
      <c r="A367" s="53">
        <v>366</v>
      </c>
      <c r="B367" s="53" t="s">
        <v>38</v>
      </c>
      <c r="C367" s="53">
        <v>427</v>
      </c>
      <c r="D367" s="54" t="s">
        <v>932</v>
      </c>
      <c r="E367" s="53" t="s">
        <v>720</v>
      </c>
      <c r="F367" s="53">
        <v>1</v>
      </c>
      <c r="G367" s="53">
        <v>905300</v>
      </c>
      <c r="H367" s="53" t="s">
        <v>904</v>
      </c>
      <c r="I367" s="54" t="s">
        <v>905</v>
      </c>
      <c r="J367" s="55">
        <v>113</v>
      </c>
      <c r="K367" s="53">
        <v>12</v>
      </c>
      <c r="L367" s="56">
        <v>113</v>
      </c>
      <c r="M367" s="57" t="s">
        <v>650</v>
      </c>
      <c r="N367" s="53" t="s">
        <v>652</v>
      </c>
      <c r="O367" s="53" t="s">
        <v>653</v>
      </c>
      <c r="P367" s="108">
        <v>1079.6097612805438</v>
      </c>
      <c r="Q367" s="56">
        <v>0</v>
      </c>
      <c r="R367" s="56">
        <v>455.625</v>
      </c>
      <c r="S367" s="56">
        <v>0</v>
      </c>
      <c r="T367" s="56">
        <v>0</v>
      </c>
      <c r="U367" s="56">
        <v>0</v>
      </c>
      <c r="V367" s="56">
        <v>0</v>
      </c>
      <c r="W367" s="56">
        <v>0</v>
      </c>
      <c r="X367" s="56">
        <f t="shared" si="30"/>
        <v>0</v>
      </c>
      <c r="Y367" s="56">
        <f t="shared" si="31"/>
        <v>1535.2347612805438</v>
      </c>
      <c r="Z367" s="56">
        <v>570.65</v>
      </c>
      <c r="AA367" s="56">
        <v>0</v>
      </c>
      <c r="AB367" s="56">
        <v>0</v>
      </c>
      <c r="AC367" s="56">
        <f t="shared" si="32"/>
        <v>570.65</v>
      </c>
      <c r="AD367" s="58">
        <v>35.845900461901188</v>
      </c>
      <c r="AE367" s="58">
        <v>78.238973790064293</v>
      </c>
      <c r="AF367" s="58">
        <f t="shared" si="33"/>
        <v>114.08487425196549</v>
      </c>
      <c r="AG367" s="58">
        <f t="shared" si="34"/>
        <v>2219.9696355325095</v>
      </c>
      <c r="AH367" s="58">
        <v>0</v>
      </c>
      <c r="AI367" s="58">
        <v>15.694542471838208</v>
      </c>
      <c r="AJ367" s="58">
        <f t="shared" si="35"/>
        <v>2235.6641780043478</v>
      </c>
    </row>
    <row r="368" spans="1:36" ht="30" x14ac:dyDescent="0.25">
      <c r="A368" s="53">
        <v>367</v>
      </c>
      <c r="B368" s="53" t="s">
        <v>38</v>
      </c>
      <c r="C368" s="53">
        <v>427</v>
      </c>
      <c r="D368" s="54" t="s">
        <v>932</v>
      </c>
      <c r="E368" s="53" t="s">
        <v>712</v>
      </c>
      <c r="F368" s="53">
        <v>1</v>
      </c>
      <c r="G368" s="53">
        <v>905300</v>
      </c>
      <c r="H368" s="53" t="s">
        <v>904</v>
      </c>
      <c r="I368" s="54" t="s">
        <v>905</v>
      </c>
      <c r="J368" s="55">
        <v>2835</v>
      </c>
      <c r="K368" s="53">
        <v>12</v>
      </c>
      <c r="L368" s="56">
        <v>2835</v>
      </c>
      <c r="M368" s="57" t="s">
        <v>650</v>
      </c>
      <c r="N368" s="53" t="s">
        <v>652</v>
      </c>
      <c r="O368" s="53" t="s">
        <v>653</v>
      </c>
      <c r="P368" s="108">
        <v>18120.771466837992</v>
      </c>
      <c r="Q368" s="56">
        <v>0</v>
      </c>
      <c r="R368" s="56">
        <v>11430.945796460177</v>
      </c>
      <c r="S368" s="56">
        <v>0</v>
      </c>
      <c r="T368" s="56">
        <v>0</v>
      </c>
      <c r="U368" s="56">
        <v>0</v>
      </c>
      <c r="V368" s="56">
        <v>0</v>
      </c>
      <c r="W368" s="56">
        <v>0</v>
      </c>
      <c r="X368" s="56">
        <f t="shared" si="30"/>
        <v>0</v>
      </c>
      <c r="Y368" s="56">
        <f t="shared" si="31"/>
        <v>29551.717263298167</v>
      </c>
      <c r="Z368" s="56">
        <v>14316.75</v>
      </c>
      <c r="AA368" s="56">
        <v>0</v>
      </c>
      <c r="AB368" s="56">
        <v>0</v>
      </c>
      <c r="AC368" s="56">
        <f t="shared" si="32"/>
        <v>14316.75</v>
      </c>
      <c r="AD368" s="58">
        <v>899.31971512822895</v>
      </c>
      <c r="AE368" s="58">
        <v>1962.8981477418786</v>
      </c>
      <c r="AF368" s="58">
        <f t="shared" si="33"/>
        <v>2862.2178628701076</v>
      </c>
      <c r="AG368" s="58">
        <f t="shared" si="34"/>
        <v>46730.685126168275</v>
      </c>
      <c r="AH368" s="58">
        <v>0</v>
      </c>
      <c r="AI368" s="58">
        <v>393.75245935983469</v>
      </c>
      <c r="AJ368" s="58">
        <f t="shared" si="35"/>
        <v>47124.437585528111</v>
      </c>
    </row>
    <row r="369" spans="1:36" ht="30" x14ac:dyDescent="0.25">
      <c r="A369" s="53">
        <v>368</v>
      </c>
      <c r="B369" s="53" t="s">
        <v>38</v>
      </c>
      <c r="C369" s="53">
        <v>427</v>
      </c>
      <c r="D369" s="54" t="s">
        <v>932</v>
      </c>
      <c r="E369" s="53" t="s">
        <v>730</v>
      </c>
      <c r="F369" s="53">
        <v>1</v>
      </c>
      <c r="G369" s="53">
        <v>905300</v>
      </c>
      <c r="H369" s="53" t="s">
        <v>904</v>
      </c>
      <c r="I369" s="54" t="s">
        <v>905</v>
      </c>
      <c r="J369" s="55">
        <v>98</v>
      </c>
      <c r="K369" s="53">
        <v>12</v>
      </c>
      <c r="L369" s="56">
        <v>98</v>
      </c>
      <c r="M369" s="57" t="s">
        <v>650</v>
      </c>
      <c r="N369" s="53" t="s">
        <v>652</v>
      </c>
      <c r="O369" s="53" t="s">
        <v>653</v>
      </c>
      <c r="P369" s="108">
        <v>626.39703835983187</v>
      </c>
      <c r="Q369" s="56">
        <v>0</v>
      </c>
      <c r="R369" s="56">
        <v>395.14380530973455</v>
      </c>
      <c r="S369" s="56">
        <v>0</v>
      </c>
      <c r="T369" s="56">
        <v>0</v>
      </c>
      <c r="U369" s="56">
        <v>0</v>
      </c>
      <c r="V369" s="56">
        <v>0</v>
      </c>
      <c r="W369" s="56">
        <v>0</v>
      </c>
      <c r="X369" s="56">
        <f t="shared" si="30"/>
        <v>0</v>
      </c>
      <c r="Y369" s="56">
        <f t="shared" si="31"/>
        <v>1021.5408436695664</v>
      </c>
      <c r="Z369" s="56">
        <v>494.9</v>
      </c>
      <c r="AA369" s="56">
        <v>0</v>
      </c>
      <c r="AB369" s="56">
        <v>0</v>
      </c>
      <c r="AC369" s="56">
        <f t="shared" si="32"/>
        <v>494.9</v>
      </c>
      <c r="AD369" s="58">
        <v>31.087595090852364</v>
      </c>
      <c r="AE369" s="58">
        <v>67.853269304657545</v>
      </c>
      <c r="AF369" s="58">
        <f t="shared" si="33"/>
        <v>98.940864395509905</v>
      </c>
      <c r="AG369" s="58">
        <f t="shared" si="34"/>
        <v>1615.3817080650761</v>
      </c>
      <c r="AH369" s="58">
        <v>0</v>
      </c>
      <c r="AI369" s="58">
        <v>13.611196126018976</v>
      </c>
      <c r="AJ369" s="58">
        <f t="shared" si="35"/>
        <v>1628.992904191095</v>
      </c>
    </row>
    <row r="370" spans="1:36" ht="30" x14ac:dyDescent="0.25">
      <c r="A370" s="53">
        <v>369</v>
      </c>
      <c r="B370" s="53" t="s">
        <v>38</v>
      </c>
      <c r="C370" s="53">
        <v>427</v>
      </c>
      <c r="D370" s="54" t="s">
        <v>932</v>
      </c>
      <c r="E370" s="53" t="s">
        <v>730</v>
      </c>
      <c r="F370" s="53">
        <v>2</v>
      </c>
      <c r="G370" s="53">
        <v>905300</v>
      </c>
      <c r="H370" s="53" t="s">
        <v>904</v>
      </c>
      <c r="I370" s="54" t="s">
        <v>905</v>
      </c>
      <c r="J370" s="55">
        <v>570</v>
      </c>
      <c r="K370" s="53">
        <v>12</v>
      </c>
      <c r="L370" s="56">
        <v>570</v>
      </c>
      <c r="M370" s="57" t="s">
        <v>650</v>
      </c>
      <c r="N370" s="53" t="s">
        <v>652</v>
      </c>
      <c r="O370" s="53" t="s">
        <v>653</v>
      </c>
      <c r="P370" s="108">
        <v>3643.3297129092261</v>
      </c>
      <c r="Q370" s="56">
        <v>0</v>
      </c>
      <c r="R370" s="56">
        <v>2298.2853982300885</v>
      </c>
      <c r="S370" s="56">
        <v>0</v>
      </c>
      <c r="T370" s="56">
        <v>0</v>
      </c>
      <c r="U370" s="56">
        <v>0</v>
      </c>
      <c r="V370" s="56">
        <v>0</v>
      </c>
      <c r="W370" s="56">
        <v>0</v>
      </c>
      <c r="X370" s="56">
        <f t="shared" si="30"/>
        <v>0</v>
      </c>
      <c r="Y370" s="56">
        <f t="shared" si="31"/>
        <v>5941.6151111393146</v>
      </c>
      <c r="Z370" s="56">
        <v>2878.5</v>
      </c>
      <c r="AA370" s="56">
        <v>0</v>
      </c>
      <c r="AB370" s="56">
        <v>0</v>
      </c>
      <c r="AC370" s="56">
        <f t="shared" si="32"/>
        <v>2878.5</v>
      </c>
      <c r="AD370" s="58">
        <v>180.81560409985553</v>
      </c>
      <c r="AE370" s="58">
        <v>394.65677044545708</v>
      </c>
      <c r="AF370" s="58">
        <f t="shared" si="33"/>
        <v>575.47237454531262</v>
      </c>
      <c r="AG370" s="58">
        <f t="shared" si="34"/>
        <v>9395.5874856846276</v>
      </c>
      <c r="AH370" s="58">
        <v>0</v>
      </c>
      <c r="AI370" s="58">
        <v>79.167161141130777</v>
      </c>
      <c r="AJ370" s="58">
        <f t="shared" si="35"/>
        <v>9474.7546468257588</v>
      </c>
    </row>
    <row r="371" spans="1:36" ht="30" x14ac:dyDescent="0.25">
      <c r="A371" s="53">
        <v>370</v>
      </c>
      <c r="B371" s="53" t="s">
        <v>39</v>
      </c>
      <c r="C371" s="53">
        <v>429</v>
      </c>
      <c r="D371" s="54" t="s">
        <v>98</v>
      </c>
      <c r="E371" s="53" t="s">
        <v>755</v>
      </c>
      <c r="F371" s="53">
        <v>1</v>
      </c>
      <c r="G371" s="53">
        <v>409050</v>
      </c>
      <c r="H371" s="53" t="s">
        <v>747</v>
      </c>
      <c r="I371" s="54" t="s">
        <v>748</v>
      </c>
      <c r="J371" s="55">
        <v>295</v>
      </c>
      <c r="K371" s="53">
        <v>12</v>
      </c>
      <c r="L371" s="56">
        <v>295</v>
      </c>
      <c r="M371" s="57" t="s">
        <v>650</v>
      </c>
      <c r="N371" s="53" t="s">
        <v>651</v>
      </c>
      <c r="O371" s="53" t="s">
        <v>651</v>
      </c>
      <c r="P371" s="108">
        <v>0</v>
      </c>
      <c r="Q371" s="56">
        <v>0</v>
      </c>
      <c r="R371" s="56">
        <v>0</v>
      </c>
      <c r="S371" s="56">
        <v>0</v>
      </c>
      <c r="T371" s="56">
        <v>260.02369402448937</v>
      </c>
      <c r="U371" s="56">
        <v>0</v>
      </c>
      <c r="V371" s="56">
        <v>0</v>
      </c>
      <c r="W371" s="56">
        <v>0</v>
      </c>
      <c r="X371" s="56">
        <f t="shared" si="30"/>
        <v>0</v>
      </c>
      <c r="Y371" s="56">
        <f t="shared" si="31"/>
        <v>260.02369402448937</v>
      </c>
      <c r="Z371" s="56">
        <v>0</v>
      </c>
      <c r="AA371" s="56">
        <v>0</v>
      </c>
      <c r="AB371" s="56">
        <v>0</v>
      </c>
      <c r="AC371" s="56">
        <f t="shared" si="32"/>
        <v>0</v>
      </c>
      <c r="AD371" s="58">
        <v>93.580005630626999</v>
      </c>
      <c r="AE371" s="58">
        <v>204.25218821299973</v>
      </c>
      <c r="AF371" s="58">
        <f t="shared" si="33"/>
        <v>297.83219384362673</v>
      </c>
      <c r="AG371" s="58">
        <f t="shared" si="34"/>
        <v>557.85588786811604</v>
      </c>
      <c r="AH371" s="58">
        <v>0</v>
      </c>
      <c r="AI371" s="58">
        <v>40.972478134444877</v>
      </c>
      <c r="AJ371" s="58">
        <f t="shared" si="35"/>
        <v>598.82836600256087</v>
      </c>
    </row>
    <row r="372" spans="1:36" ht="30" x14ac:dyDescent="0.25">
      <c r="A372" s="53">
        <v>371</v>
      </c>
      <c r="B372" s="53" t="s">
        <v>39</v>
      </c>
      <c r="C372" s="53">
        <v>429</v>
      </c>
      <c r="D372" s="54" t="s">
        <v>98</v>
      </c>
      <c r="E372" s="53" t="s">
        <v>720</v>
      </c>
      <c r="F372" s="53">
        <v>1</v>
      </c>
      <c r="G372" s="53">
        <v>409050</v>
      </c>
      <c r="H372" s="53" t="s">
        <v>747</v>
      </c>
      <c r="I372" s="54" t="s">
        <v>748</v>
      </c>
      <c r="J372" s="55">
        <v>943</v>
      </c>
      <c r="K372" s="53">
        <v>12</v>
      </c>
      <c r="L372" s="56">
        <v>943</v>
      </c>
      <c r="M372" s="57" t="s">
        <v>650</v>
      </c>
      <c r="N372" s="53" t="s">
        <v>651</v>
      </c>
      <c r="O372" s="53" t="s">
        <v>651</v>
      </c>
      <c r="P372" s="108">
        <v>0</v>
      </c>
      <c r="Q372" s="56">
        <v>0</v>
      </c>
      <c r="R372" s="56">
        <v>0</v>
      </c>
      <c r="S372" s="56">
        <v>0</v>
      </c>
      <c r="T372" s="56">
        <v>831.19438462743562</v>
      </c>
      <c r="U372" s="56">
        <v>0</v>
      </c>
      <c r="V372" s="56">
        <v>0</v>
      </c>
      <c r="W372" s="56">
        <v>0</v>
      </c>
      <c r="X372" s="56">
        <f t="shared" si="30"/>
        <v>0</v>
      </c>
      <c r="Y372" s="56">
        <f t="shared" si="31"/>
        <v>831.19438462743562</v>
      </c>
      <c r="Z372" s="56">
        <v>0</v>
      </c>
      <c r="AA372" s="56">
        <v>0</v>
      </c>
      <c r="AB372" s="56">
        <v>0</v>
      </c>
      <c r="AC372" s="56">
        <f t="shared" si="32"/>
        <v>0</v>
      </c>
      <c r="AD372" s="58">
        <v>299.13879765993647</v>
      </c>
      <c r="AE372" s="58">
        <v>652.91462198257204</v>
      </c>
      <c r="AF372" s="58">
        <f t="shared" si="33"/>
        <v>952.05341964250852</v>
      </c>
      <c r="AG372" s="58">
        <f t="shared" si="34"/>
        <v>1783.247804269944</v>
      </c>
      <c r="AH372" s="58">
        <v>0</v>
      </c>
      <c r="AI372" s="58">
        <v>130.97304027383566</v>
      </c>
      <c r="AJ372" s="58">
        <f t="shared" si="35"/>
        <v>1914.2208445437798</v>
      </c>
    </row>
    <row r="373" spans="1:36" ht="30" x14ac:dyDescent="0.25">
      <c r="A373" s="53">
        <v>372</v>
      </c>
      <c r="B373" s="53" t="s">
        <v>39</v>
      </c>
      <c r="C373" s="53">
        <v>430</v>
      </c>
      <c r="D373" s="54" t="s">
        <v>99</v>
      </c>
      <c r="E373" s="53" t="s">
        <v>755</v>
      </c>
      <c r="F373" s="53">
        <v>1</v>
      </c>
      <c r="G373" s="53">
        <v>409050</v>
      </c>
      <c r="H373" s="53" t="s">
        <v>747</v>
      </c>
      <c r="I373" s="54" t="s">
        <v>748</v>
      </c>
      <c r="J373" s="55">
        <v>12987</v>
      </c>
      <c r="K373" s="53">
        <v>12</v>
      </c>
      <c r="L373" s="56">
        <v>12987</v>
      </c>
      <c r="M373" s="57" t="s">
        <v>650</v>
      </c>
      <c r="N373" s="53" t="s">
        <v>652</v>
      </c>
      <c r="O373" s="53" t="s">
        <v>660</v>
      </c>
      <c r="P373" s="108">
        <v>172137.33753214715</v>
      </c>
      <c r="Q373" s="56">
        <v>0</v>
      </c>
      <c r="R373" s="56">
        <v>49584.512195121948</v>
      </c>
      <c r="S373" s="56">
        <v>0</v>
      </c>
      <c r="T373" s="56">
        <v>0</v>
      </c>
      <c r="U373" s="56">
        <v>38985.365853658535</v>
      </c>
      <c r="V373" s="56">
        <v>85280.487804878052</v>
      </c>
      <c r="W373" s="56">
        <v>0</v>
      </c>
      <c r="X373" s="56">
        <f t="shared" si="30"/>
        <v>124265.85365853659</v>
      </c>
      <c r="Y373" s="56">
        <f t="shared" si="31"/>
        <v>345987.70338580571</v>
      </c>
      <c r="Z373" s="56">
        <v>0</v>
      </c>
      <c r="AA373" s="56">
        <v>65584.349999999991</v>
      </c>
      <c r="AB373" s="56">
        <v>0</v>
      </c>
      <c r="AC373" s="56">
        <f t="shared" si="32"/>
        <v>65584.349999999991</v>
      </c>
      <c r="AD373" s="58">
        <v>4119.7407902540781</v>
      </c>
      <c r="AE373" s="58">
        <v>8991.9429434651774</v>
      </c>
      <c r="AF373" s="58">
        <f t="shared" si="33"/>
        <v>13111.683733719256</v>
      </c>
      <c r="AG373" s="58">
        <f t="shared" si="34"/>
        <v>424683.73711952497</v>
      </c>
      <c r="AH373" s="58">
        <v>0</v>
      </c>
      <c r="AI373" s="58">
        <v>1803.7612662102904</v>
      </c>
      <c r="AJ373" s="58">
        <f t="shared" si="35"/>
        <v>426487.49838573526</v>
      </c>
    </row>
    <row r="374" spans="1:36" ht="30" x14ac:dyDescent="0.25">
      <c r="A374" s="53">
        <v>373</v>
      </c>
      <c r="B374" s="53" t="s">
        <v>39</v>
      </c>
      <c r="C374" s="53">
        <v>430</v>
      </c>
      <c r="D374" s="54" t="s">
        <v>99</v>
      </c>
      <c r="E374" s="53" t="s">
        <v>720</v>
      </c>
      <c r="F374" s="53">
        <v>1</v>
      </c>
      <c r="G374" s="53">
        <v>409050</v>
      </c>
      <c r="H374" s="53" t="s">
        <v>747</v>
      </c>
      <c r="I374" s="54" t="s">
        <v>748</v>
      </c>
      <c r="J374" s="55">
        <v>8333</v>
      </c>
      <c r="K374" s="53">
        <v>12</v>
      </c>
      <c r="L374" s="56">
        <v>8333</v>
      </c>
      <c r="M374" s="57" t="s">
        <v>650</v>
      </c>
      <c r="N374" s="53" t="s">
        <v>652</v>
      </c>
      <c r="O374" s="53" t="s">
        <v>660</v>
      </c>
      <c r="P374" s="108">
        <v>79614.054342927178</v>
      </c>
      <c r="Q374" s="56">
        <v>0</v>
      </c>
      <c r="R374" s="56">
        <v>31815.487804878048</v>
      </c>
      <c r="S374" s="56">
        <v>0</v>
      </c>
      <c r="T374" s="56">
        <v>0</v>
      </c>
      <c r="U374" s="56">
        <v>25014.634146341465</v>
      </c>
      <c r="V374" s="56">
        <v>54719.512195121955</v>
      </c>
      <c r="W374" s="56">
        <v>0</v>
      </c>
      <c r="X374" s="56">
        <f t="shared" si="30"/>
        <v>79734.14634146342</v>
      </c>
      <c r="Y374" s="56">
        <f t="shared" si="31"/>
        <v>191163.68848926865</v>
      </c>
      <c r="Z374" s="56">
        <v>0</v>
      </c>
      <c r="AA374" s="56">
        <v>42081.65</v>
      </c>
      <c r="AB374" s="56">
        <v>0</v>
      </c>
      <c r="AC374" s="56">
        <f t="shared" si="32"/>
        <v>42081.65</v>
      </c>
      <c r="AD374" s="58">
        <v>2643.39724379666</v>
      </c>
      <c r="AE374" s="58">
        <v>5769.605031792973</v>
      </c>
      <c r="AF374" s="58">
        <f t="shared" si="33"/>
        <v>8413.0022755896334</v>
      </c>
      <c r="AG374" s="58">
        <f t="shared" si="34"/>
        <v>241658.34076485827</v>
      </c>
      <c r="AH374" s="58">
        <v>0</v>
      </c>
      <c r="AI374" s="58">
        <v>1157.3683399807769</v>
      </c>
      <c r="AJ374" s="58">
        <f t="shared" si="35"/>
        <v>242815.70910483904</v>
      </c>
    </row>
    <row r="375" spans="1:36" ht="30" x14ac:dyDescent="0.25">
      <c r="A375" s="53">
        <v>374</v>
      </c>
      <c r="B375" s="53" t="s">
        <v>38</v>
      </c>
      <c r="C375" s="53">
        <v>432</v>
      </c>
      <c r="D375" s="54" t="s">
        <v>933</v>
      </c>
      <c r="E375" s="53" t="s">
        <v>720</v>
      </c>
      <c r="F375" s="53">
        <v>1</v>
      </c>
      <c r="G375" s="53">
        <v>905300</v>
      </c>
      <c r="H375" s="53" t="s">
        <v>904</v>
      </c>
      <c r="I375" s="54" t="s">
        <v>905</v>
      </c>
      <c r="J375" s="55">
        <v>593</v>
      </c>
      <c r="K375" s="53">
        <v>12</v>
      </c>
      <c r="L375" s="56">
        <v>593</v>
      </c>
      <c r="M375" s="57" t="s">
        <v>650</v>
      </c>
      <c r="N375" s="53" t="s">
        <v>652</v>
      </c>
      <c r="O375" s="53" t="s">
        <v>653</v>
      </c>
      <c r="P375" s="108">
        <v>5665.5627295518798</v>
      </c>
      <c r="Q375" s="56">
        <v>0</v>
      </c>
      <c r="R375" s="56">
        <v>1869.0032292787946</v>
      </c>
      <c r="S375" s="56">
        <v>0</v>
      </c>
      <c r="T375" s="56">
        <v>0</v>
      </c>
      <c r="U375" s="56">
        <v>0</v>
      </c>
      <c r="V375" s="56">
        <v>0</v>
      </c>
      <c r="W375" s="56">
        <v>0</v>
      </c>
      <c r="X375" s="56">
        <f t="shared" si="30"/>
        <v>0</v>
      </c>
      <c r="Y375" s="56">
        <f t="shared" si="31"/>
        <v>7534.5659588306744</v>
      </c>
      <c r="Z375" s="56">
        <v>2994.65</v>
      </c>
      <c r="AA375" s="56">
        <v>0</v>
      </c>
      <c r="AB375" s="56">
        <v>0</v>
      </c>
      <c r="AC375" s="56">
        <f t="shared" si="32"/>
        <v>2994.65</v>
      </c>
      <c r="AD375" s="58">
        <v>188.11167233546377</v>
      </c>
      <c r="AE375" s="58">
        <v>410.58151732308085</v>
      </c>
      <c r="AF375" s="58">
        <f t="shared" si="33"/>
        <v>598.69318965854461</v>
      </c>
      <c r="AG375" s="58">
        <f t="shared" si="34"/>
        <v>11127.90914848922</v>
      </c>
      <c r="AH375" s="58">
        <v>0</v>
      </c>
      <c r="AI375" s="58">
        <v>82.361625538053602</v>
      </c>
      <c r="AJ375" s="58">
        <f t="shared" si="35"/>
        <v>11210.270774027273</v>
      </c>
    </row>
    <row r="376" spans="1:36" ht="30" x14ac:dyDescent="0.25">
      <c r="A376" s="53">
        <v>375</v>
      </c>
      <c r="B376" s="53" t="s">
        <v>38</v>
      </c>
      <c r="C376" s="53">
        <v>432</v>
      </c>
      <c r="D376" s="54" t="s">
        <v>933</v>
      </c>
      <c r="E376" s="53" t="s">
        <v>712</v>
      </c>
      <c r="F376" s="53">
        <v>1</v>
      </c>
      <c r="G376" s="53">
        <v>905300</v>
      </c>
      <c r="H376" s="53" t="s">
        <v>904</v>
      </c>
      <c r="I376" s="54" t="s">
        <v>905</v>
      </c>
      <c r="J376" s="55">
        <v>2542</v>
      </c>
      <c r="K376" s="53">
        <v>12</v>
      </c>
      <c r="L376" s="56">
        <v>2542</v>
      </c>
      <c r="M376" s="57" t="s">
        <v>650</v>
      </c>
      <c r="N376" s="53" t="s">
        <v>652</v>
      </c>
      <c r="O376" s="53" t="s">
        <v>653</v>
      </c>
      <c r="P376" s="108">
        <v>16247.972158272372</v>
      </c>
      <c r="Q376" s="56">
        <v>0</v>
      </c>
      <c r="R376" s="56">
        <v>8011.8148546824541</v>
      </c>
      <c r="S376" s="56">
        <v>0</v>
      </c>
      <c r="T376" s="56">
        <v>0</v>
      </c>
      <c r="U376" s="56">
        <v>0</v>
      </c>
      <c r="V376" s="56">
        <v>0</v>
      </c>
      <c r="W376" s="56">
        <v>0</v>
      </c>
      <c r="X376" s="56">
        <f t="shared" si="30"/>
        <v>0</v>
      </c>
      <c r="Y376" s="56">
        <f t="shared" si="31"/>
        <v>24259.787012954825</v>
      </c>
      <c r="Z376" s="56">
        <v>12837.1</v>
      </c>
      <c r="AA376" s="56">
        <v>0</v>
      </c>
      <c r="AB376" s="56">
        <v>0</v>
      </c>
      <c r="AC376" s="56">
        <f t="shared" si="32"/>
        <v>12837.1</v>
      </c>
      <c r="AD376" s="58">
        <v>806.37415021374181</v>
      </c>
      <c r="AE376" s="58">
        <v>1760.0307201269334</v>
      </c>
      <c r="AF376" s="58">
        <f t="shared" si="33"/>
        <v>2566.4048703406752</v>
      </c>
      <c r="AG376" s="58">
        <f t="shared" si="34"/>
        <v>39663.291883295497</v>
      </c>
      <c r="AH376" s="58">
        <v>0</v>
      </c>
      <c r="AI376" s="58">
        <v>353.05776073816571</v>
      </c>
      <c r="AJ376" s="58">
        <f t="shared" si="35"/>
        <v>40016.34964403366</v>
      </c>
    </row>
    <row r="377" spans="1:36" ht="30" x14ac:dyDescent="0.25">
      <c r="A377" s="53">
        <v>376</v>
      </c>
      <c r="B377" s="53" t="s">
        <v>38</v>
      </c>
      <c r="C377" s="53">
        <v>432</v>
      </c>
      <c r="D377" s="54" t="s">
        <v>933</v>
      </c>
      <c r="E377" s="53" t="s">
        <v>730</v>
      </c>
      <c r="F377" s="53">
        <v>2</v>
      </c>
      <c r="G377" s="53">
        <v>905300</v>
      </c>
      <c r="H377" s="53" t="s">
        <v>904</v>
      </c>
      <c r="I377" s="54" t="s">
        <v>905</v>
      </c>
      <c r="J377" s="55">
        <v>1510</v>
      </c>
      <c r="K377" s="53">
        <v>12</v>
      </c>
      <c r="L377" s="56">
        <v>1510</v>
      </c>
      <c r="M377" s="57" t="s">
        <v>650</v>
      </c>
      <c r="N377" s="53" t="s">
        <v>652</v>
      </c>
      <c r="O377" s="53" t="s">
        <v>653</v>
      </c>
      <c r="P377" s="108">
        <v>9651.6278359525113</v>
      </c>
      <c r="Q377" s="56">
        <v>0</v>
      </c>
      <c r="R377" s="56">
        <v>4759.1819160387513</v>
      </c>
      <c r="S377" s="56">
        <v>0</v>
      </c>
      <c r="T377" s="56">
        <v>0</v>
      </c>
      <c r="U377" s="56">
        <v>0</v>
      </c>
      <c r="V377" s="56">
        <v>0</v>
      </c>
      <c r="W377" s="56">
        <v>0</v>
      </c>
      <c r="X377" s="56">
        <f t="shared" si="30"/>
        <v>0</v>
      </c>
      <c r="Y377" s="56">
        <f t="shared" si="31"/>
        <v>14410.809751991263</v>
      </c>
      <c r="Z377" s="56">
        <v>7625.5</v>
      </c>
      <c r="AA377" s="56">
        <v>0</v>
      </c>
      <c r="AB377" s="56">
        <v>0</v>
      </c>
      <c r="AC377" s="56">
        <f t="shared" si="32"/>
        <v>7625.5</v>
      </c>
      <c r="AD377" s="58">
        <v>479.0027406855823</v>
      </c>
      <c r="AE377" s="58">
        <v>1045.4942515309478</v>
      </c>
      <c r="AF377" s="58">
        <f t="shared" si="33"/>
        <v>1524.4969922165301</v>
      </c>
      <c r="AG377" s="58">
        <f t="shared" si="34"/>
        <v>23560.806744207792</v>
      </c>
      <c r="AH377" s="58">
        <v>0</v>
      </c>
      <c r="AI377" s="58">
        <v>209.72353214580261</v>
      </c>
      <c r="AJ377" s="58">
        <f t="shared" si="35"/>
        <v>23770.530276353595</v>
      </c>
    </row>
    <row r="378" spans="1:36" ht="30" x14ac:dyDescent="0.25">
      <c r="A378" s="53">
        <v>377</v>
      </c>
      <c r="B378" s="53" t="s">
        <v>35</v>
      </c>
      <c r="C378" s="53">
        <v>437</v>
      </c>
      <c r="D378" s="54" t="s">
        <v>100</v>
      </c>
      <c r="E378" s="53" t="s">
        <v>720</v>
      </c>
      <c r="F378" s="53">
        <v>1</v>
      </c>
      <c r="G378" s="53" t="s">
        <v>101</v>
      </c>
      <c r="H378" s="53" t="s">
        <v>784</v>
      </c>
      <c r="I378" s="54" t="s">
        <v>102</v>
      </c>
      <c r="J378" s="55">
        <v>4491</v>
      </c>
      <c r="K378" s="53">
        <v>12</v>
      </c>
      <c r="L378" s="56">
        <v>4491</v>
      </c>
      <c r="M378" s="57" t="s">
        <v>683</v>
      </c>
      <c r="N378" s="53" t="s">
        <v>652</v>
      </c>
      <c r="O378" s="53" t="s">
        <v>660</v>
      </c>
      <c r="P378" s="108">
        <v>42907.322459388692</v>
      </c>
      <c r="Q378" s="56">
        <v>89931.187650185675</v>
      </c>
      <c r="R378" s="56">
        <v>10231.989004587489</v>
      </c>
      <c r="S378" s="56">
        <v>0</v>
      </c>
      <c r="T378" s="56">
        <v>3958.5302029287518</v>
      </c>
      <c r="U378" s="56">
        <v>3052.2100050972108</v>
      </c>
      <c r="V378" s="56">
        <v>7870.3415131435222</v>
      </c>
      <c r="W378" s="56">
        <v>81.75562513653243</v>
      </c>
      <c r="X378" s="56">
        <f t="shared" si="30"/>
        <v>11004.307143377266</v>
      </c>
      <c r="Y378" s="56">
        <f t="shared" si="31"/>
        <v>158033.33646046786</v>
      </c>
      <c r="Z378" s="56">
        <v>0</v>
      </c>
      <c r="AA378" s="56">
        <v>22679.55</v>
      </c>
      <c r="AB378" s="56">
        <v>0</v>
      </c>
      <c r="AC378" s="56">
        <f t="shared" si="32"/>
        <v>22679.55</v>
      </c>
      <c r="AD378" s="58">
        <v>1424.6366280920197</v>
      </c>
      <c r="AE378" s="58">
        <v>3109.479922930786</v>
      </c>
      <c r="AF378" s="58">
        <f t="shared" si="33"/>
        <v>4534.1165510228057</v>
      </c>
      <c r="AG378" s="58">
        <f t="shared" si="34"/>
        <v>185247.00301149065</v>
      </c>
      <c r="AH378" s="58">
        <v>0</v>
      </c>
      <c r="AI378" s="58">
        <v>623.75389593827776</v>
      </c>
      <c r="AJ378" s="58">
        <f t="shared" si="35"/>
        <v>185870.75690742893</v>
      </c>
    </row>
    <row r="379" spans="1:36" ht="30" x14ac:dyDescent="0.25">
      <c r="A379" s="53">
        <v>378</v>
      </c>
      <c r="B379" s="53" t="s">
        <v>35</v>
      </c>
      <c r="C379" s="53">
        <v>437</v>
      </c>
      <c r="D379" s="54" t="s">
        <v>100</v>
      </c>
      <c r="E379" s="53" t="s">
        <v>720</v>
      </c>
      <c r="F379" s="53">
        <v>1</v>
      </c>
      <c r="G379" s="53" t="s">
        <v>101</v>
      </c>
      <c r="H379" s="53" t="s">
        <v>784</v>
      </c>
      <c r="I379" s="54" t="s">
        <v>103</v>
      </c>
      <c r="J379" s="55">
        <v>4625</v>
      </c>
      <c r="K379" s="53">
        <v>12</v>
      </c>
      <c r="L379" s="56">
        <v>4625</v>
      </c>
      <c r="M379" s="57" t="s">
        <v>684</v>
      </c>
      <c r="N379" s="53" t="s">
        <v>652</v>
      </c>
      <c r="O379" s="53" t="s">
        <v>660</v>
      </c>
      <c r="P379" s="108">
        <v>44187.567663031106</v>
      </c>
      <c r="Q379" s="56">
        <v>92614.505206437054</v>
      </c>
      <c r="R379" s="56">
        <v>10537.28549236632</v>
      </c>
      <c r="S379" s="56">
        <v>0</v>
      </c>
      <c r="T379" s="56">
        <v>4076.6426605534357</v>
      </c>
      <c r="U379" s="56">
        <v>3143.2801767033179</v>
      </c>
      <c r="V379" s="56">
        <v>8105.1724556421268</v>
      </c>
      <c r="W379" s="56">
        <v>84.195004733124591</v>
      </c>
      <c r="X379" s="56">
        <f t="shared" si="30"/>
        <v>11332.647637078569</v>
      </c>
      <c r="Y379" s="56">
        <f t="shared" si="31"/>
        <v>162748.64865946647</v>
      </c>
      <c r="Z379" s="56">
        <v>0</v>
      </c>
      <c r="AA379" s="56">
        <v>23356.25</v>
      </c>
      <c r="AB379" s="56">
        <v>0</v>
      </c>
      <c r="AC379" s="56">
        <f t="shared" si="32"/>
        <v>23356.25</v>
      </c>
      <c r="AD379" s="58">
        <v>1467.1441560733895</v>
      </c>
      <c r="AE379" s="58">
        <v>3202.2588830004192</v>
      </c>
      <c r="AF379" s="58">
        <f t="shared" si="33"/>
        <v>4669.4030390738089</v>
      </c>
      <c r="AG379" s="58">
        <f t="shared" si="34"/>
        <v>190774.30169854028</v>
      </c>
      <c r="AH379" s="58">
        <v>0</v>
      </c>
      <c r="AI379" s="58">
        <v>642.36512329426284</v>
      </c>
      <c r="AJ379" s="58">
        <f t="shared" si="35"/>
        <v>191416.66682183454</v>
      </c>
    </row>
    <row r="380" spans="1:36" ht="30" x14ac:dyDescent="0.25">
      <c r="A380" s="53">
        <v>379</v>
      </c>
      <c r="B380" s="53" t="s">
        <v>35</v>
      </c>
      <c r="C380" s="53">
        <v>437</v>
      </c>
      <c r="D380" s="54" t="s">
        <v>100</v>
      </c>
      <c r="E380" s="53" t="s">
        <v>720</v>
      </c>
      <c r="F380" s="53">
        <v>1</v>
      </c>
      <c r="G380" s="53" t="s">
        <v>101</v>
      </c>
      <c r="H380" s="53" t="s">
        <v>784</v>
      </c>
      <c r="I380" s="54" t="s">
        <v>872</v>
      </c>
      <c r="J380" s="55">
        <v>5585</v>
      </c>
      <c r="K380" s="53">
        <v>12</v>
      </c>
      <c r="L380" s="56">
        <v>5585</v>
      </c>
      <c r="M380" s="57" t="s">
        <v>685</v>
      </c>
      <c r="N380" s="53" t="s">
        <v>652</v>
      </c>
      <c r="O380" s="53" t="s">
        <v>660</v>
      </c>
      <c r="P380" s="108">
        <v>53359.473599573772</v>
      </c>
      <c r="Q380" s="56">
        <v>111838.27277361101</v>
      </c>
      <c r="R380" s="56">
        <v>12724.484210781815</v>
      </c>
      <c r="S380" s="56">
        <v>0</v>
      </c>
      <c r="T380" s="56">
        <v>4922.8214614466888</v>
      </c>
      <c r="U380" s="56">
        <v>3795.7231971649799</v>
      </c>
      <c r="V380" s="56">
        <v>9787.5433869754124</v>
      </c>
      <c r="W380" s="56">
        <v>101.67115706691909</v>
      </c>
      <c r="X380" s="56">
        <f t="shared" si="30"/>
        <v>13684.937741207312</v>
      </c>
      <c r="Y380" s="56">
        <f t="shared" si="31"/>
        <v>196529.9897866206</v>
      </c>
      <c r="Z380" s="56">
        <v>0</v>
      </c>
      <c r="AA380" s="56">
        <v>28204.25</v>
      </c>
      <c r="AB380" s="56">
        <v>0</v>
      </c>
      <c r="AC380" s="56">
        <f t="shared" si="32"/>
        <v>28204.25</v>
      </c>
      <c r="AD380" s="58">
        <v>1771.6756998205146</v>
      </c>
      <c r="AE380" s="58">
        <v>3866.9439700664529</v>
      </c>
      <c r="AF380" s="58">
        <f t="shared" si="33"/>
        <v>5638.619669886968</v>
      </c>
      <c r="AG380" s="58">
        <f t="shared" si="34"/>
        <v>230372.85945650758</v>
      </c>
      <c r="AH380" s="58">
        <v>0</v>
      </c>
      <c r="AI380" s="58">
        <v>775.69928942669378</v>
      </c>
      <c r="AJ380" s="58">
        <f t="shared" si="35"/>
        <v>231148.55874593428</v>
      </c>
    </row>
    <row r="381" spans="1:36" ht="30" x14ac:dyDescent="0.25">
      <c r="A381" s="53">
        <v>380</v>
      </c>
      <c r="B381" s="53" t="s">
        <v>35</v>
      </c>
      <c r="C381" s="53">
        <v>437</v>
      </c>
      <c r="D381" s="54" t="s">
        <v>100</v>
      </c>
      <c r="E381" s="53" t="s">
        <v>720</v>
      </c>
      <c r="F381" s="53">
        <v>1</v>
      </c>
      <c r="G381" s="53" t="s">
        <v>101</v>
      </c>
      <c r="H381" s="53" t="s">
        <v>784</v>
      </c>
      <c r="I381" s="54" t="s">
        <v>104</v>
      </c>
      <c r="J381" s="55">
        <v>536</v>
      </c>
      <c r="K381" s="53">
        <v>12</v>
      </c>
      <c r="L381" s="56">
        <v>536</v>
      </c>
      <c r="M381" s="57" t="s">
        <v>686</v>
      </c>
      <c r="N381" s="53" t="s">
        <v>652</v>
      </c>
      <c r="O381" s="53" t="s">
        <v>660</v>
      </c>
      <c r="P381" s="108">
        <v>5120.9808145696588</v>
      </c>
      <c r="Q381" s="56">
        <v>10733.270225005461</v>
      </c>
      <c r="R381" s="56">
        <v>1221.1859511153184</v>
      </c>
      <c r="S381" s="56">
        <v>0</v>
      </c>
      <c r="T381" s="56">
        <v>472.44983049873326</v>
      </c>
      <c r="U381" s="56">
        <v>364.28068642442776</v>
      </c>
      <c r="V381" s="56">
        <v>939.32376999441738</v>
      </c>
      <c r="W381" s="56">
        <v>9.7575183863686021</v>
      </c>
      <c r="X381" s="56">
        <f t="shared" si="30"/>
        <v>1313.3619748052138</v>
      </c>
      <c r="Y381" s="56">
        <f t="shared" si="31"/>
        <v>18861.248795994386</v>
      </c>
      <c r="Z381" s="56">
        <v>0</v>
      </c>
      <c r="AA381" s="56">
        <v>2706.7999999999997</v>
      </c>
      <c r="AB381" s="56">
        <v>0</v>
      </c>
      <c r="AC381" s="56">
        <f t="shared" si="32"/>
        <v>2706.7999999999997</v>
      </c>
      <c r="AD381" s="58">
        <v>170.03011192547822</v>
      </c>
      <c r="AE381" s="58">
        <v>371.11584027853513</v>
      </c>
      <c r="AF381" s="58">
        <f t="shared" si="33"/>
        <v>541.14595220401338</v>
      </c>
      <c r="AG381" s="58">
        <f t="shared" si="34"/>
        <v>22109.194748198399</v>
      </c>
      <c r="AH381" s="58">
        <v>0</v>
      </c>
      <c r="AI381" s="58">
        <v>74.44490942394053</v>
      </c>
      <c r="AJ381" s="58">
        <f t="shared" si="35"/>
        <v>22183.639657622338</v>
      </c>
    </row>
    <row r="382" spans="1:36" ht="30" x14ac:dyDescent="0.25">
      <c r="A382" s="53">
        <v>381</v>
      </c>
      <c r="B382" s="53" t="s">
        <v>39</v>
      </c>
      <c r="C382" s="53">
        <v>437</v>
      </c>
      <c r="D382" s="54" t="s">
        <v>100</v>
      </c>
      <c r="E382" s="53" t="s">
        <v>720</v>
      </c>
      <c r="F382" s="53">
        <v>1</v>
      </c>
      <c r="G382" s="53">
        <v>409050</v>
      </c>
      <c r="H382" s="53" t="s">
        <v>747</v>
      </c>
      <c r="I382" s="54" t="s">
        <v>748</v>
      </c>
      <c r="J382" s="55">
        <v>543</v>
      </c>
      <c r="K382" s="53">
        <v>12</v>
      </c>
      <c r="L382" s="56">
        <v>543</v>
      </c>
      <c r="M382" s="57" t="s">
        <v>650</v>
      </c>
      <c r="N382" s="53" t="s">
        <v>652</v>
      </c>
      <c r="O382" s="53" t="s">
        <v>660</v>
      </c>
      <c r="P382" s="108">
        <v>5187.8592953569487</v>
      </c>
      <c r="Q382" s="56">
        <v>10873.443530182773</v>
      </c>
      <c r="R382" s="56">
        <v>1237.1342751037648</v>
      </c>
      <c r="S382" s="56">
        <v>0</v>
      </c>
      <c r="T382" s="56">
        <v>0</v>
      </c>
      <c r="U382" s="56">
        <v>369.03808344862739</v>
      </c>
      <c r="V382" s="56">
        <v>951.59105803538921</v>
      </c>
      <c r="W382" s="56">
        <v>9.8849486638025201</v>
      </c>
      <c r="X382" s="56">
        <f t="shared" si="30"/>
        <v>1330.5140901478192</v>
      </c>
      <c r="Y382" s="56">
        <f t="shared" si="31"/>
        <v>18628.951190791307</v>
      </c>
      <c r="Z382" s="56">
        <v>0</v>
      </c>
      <c r="AA382" s="56">
        <v>2742.15</v>
      </c>
      <c r="AB382" s="56">
        <v>0</v>
      </c>
      <c r="AC382" s="56">
        <f t="shared" si="32"/>
        <v>2742.15</v>
      </c>
      <c r="AD382" s="58">
        <v>172.25065443196769</v>
      </c>
      <c r="AE382" s="58">
        <v>375.96250237172495</v>
      </c>
      <c r="AF382" s="58">
        <f t="shared" si="33"/>
        <v>548.21315680369264</v>
      </c>
      <c r="AG382" s="58">
        <f t="shared" si="34"/>
        <v>21919.314347595002</v>
      </c>
      <c r="AH382" s="58">
        <v>0</v>
      </c>
      <c r="AI382" s="58">
        <v>75.417137718656164</v>
      </c>
      <c r="AJ382" s="58">
        <f t="shared" si="35"/>
        <v>21994.73148531366</v>
      </c>
    </row>
    <row r="383" spans="1:36" ht="30" x14ac:dyDescent="0.25">
      <c r="A383" s="53">
        <v>382</v>
      </c>
      <c r="B383" s="53" t="s">
        <v>749</v>
      </c>
      <c r="C383" s="53">
        <v>437</v>
      </c>
      <c r="D383" s="54" t="s">
        <v>100</v>
      </c>
      <c r="E383" s="53" t="s">
        <v>720</v>
      </c>
      <c r="F383" s="53">
        <v>1</v>
      </c>
      <c r="G383" s="53">
        <v>902570</v>
      </c>
      <c r="H383" s="53" t="s">
        <v>731</v>
      </c>
      <c r="I383" s="54" t="s">
        <v>750</v>
      </c>
      <c r="J383" s="55">
        <v>2729</v>
      </c>
      <c r="K383" s="53">
        <v>12</v>
      </c>
      <c r="L383" s="56">
        <v>2729</v>
      </c>
      <c r="M383" s="57" t="s">
        <v>650</v>
      </c>
      <c r="N383" s="53" t="s">
        <v>652</v>
      </c>
      <c r="O383" s="53" t="s">
        <v>660</v>
      </c>
      <c r="P383" s="108">
        <v>26073.053438359326</v>
      </c>
      <c r="Q383" s="56">
        <v>54647.564261268475</v>
      </c>
      <c r="R383" s="56">
        <v>6217.5680234957154</v>
      </c>
      <c r="S383" s="56">
        <v>0</v>
      </c>
      <c r="T383" s="56">
        <v>0</v>
      </c>
      <c r="U383" s="56">
        <v>1854.7052112915362</v>
      </c>
      <c r="V383" s="56">
        <v>4782.4898662588894</v>
      </c>
      <c r="W383" s="56">
        <v>49.679603873880431</v>
      </c>
      <c r="X383" s="56">
        <f t="shared" si="30"/>
        <v>6686.8746814243059</v>
      </c>
      <c r="Y383" s="56">
        <f t="shared" si="31"/>
        <v>93625.06040454781</v>
      </c>
      <c r="Z383" s="56">
        <v>0</v>
      </c>
      <c r="AA383" s="56">
        <v>13781.449999999999</v>
      </c>
      <c r="AB383" s="56">
        <v>0</v>
      </c>
      <c r="AC383" s="56">
        <f t="shared" si="32"/>
        <v>13781.449999999999</v>
      </c>
      <c r="AD383" s="58">
        <v>865.69435717281726</v>
      </c>
      <c r="AE383" s="58">
        <v>-108272.20476172061</v>
      </c>
      <c r="AF383" s="58">
        <f t="shared" si="33"/>
        <v>-107406.51040454779</v>
      </c>
      <c r="AG383" s="58">
        <f t="shared" si="34"/>
        <v>0</v>
      </c>
      <c r="AH383" s="58">
        <v>0</v>
      </c>
      <c r="AI383" s="58">
        <v>0</v>
      </c>
      <c r="AJ383" s="58">
        <f t="shared" si="35"/>
        <v>0</v>
      </c>
    </row>
    <row r="384" spans="1:36" ht="30" x14ac:dyDescent="0.25">
      <c r="A384" s="53">
        <v>383</v>
      </c>
      <c r="B384" s="53" t="s">
        <v>35</v>
      </c>
      <c r="C384" s="53">
        <v>437</v>
      </c>
      <c r="D384" s="54" t="s">
        <v>100</v>
      </c>
      <c r="E384" s="53" t="s">
        <v>720</v>
      </c>
      <c r="F384" s="53">
        <v>1</v>
      </c>
      <c r="G384" s="53" t="s">
        <v>101</v>
      </c>
      <c r="H384" s="53" t="s">
        <v>781</v>
      </c>
      <c r="I384" s="54" t="s">
        <v>934</v>
      </c>
      <c r="J384" s="55">
        <v>27032</v>
      </c>
      <c r="K384" s="53">
        <v>12</v>
      </c>
      <c r="L384" s="56">
        <v>27032</v>
      </c>
      <c r="M384" s="57" t="s">
        <v>650</v>
      </c>
      <c r="N384" s="53" t="s">
        <v>652</v>
      </c>
      <c r="O384" s="53" t="s">
        <v>660</v>
      </c>
      <c r="P384" s="108">
        <v>258265.5846631474</v>
      </c>
      <c r="Q384" s="56">
        <v>541309.25507900678</v>
      </c>
      <c r="R384" s="56">
        <v>61587.870579382994</v>
      </c>
      <c r="S384" s="56">
        <v>0</v>
      </c>
      <c r="T384" s="56">
        <v>0</v>
      </c>
      <c r="U384" s="56">
        <v>18371.70805116629</v>
      </c>
      <c r="V384" s="56">
        <v>47372.761474793078</v>
      </c>
      <c r="W384" s="56">
        <v>492.09932279909708</v>
      </c>
      <c r="X384" s="56">
        <f t="shared" si="30"/>
        <v>66236.56884875847</v>
      </c>
      <c r="Y384" s="56">
        <f t="shared" si="31"/>
        <v>927399.27917029557</v>
      </c>
      <c r="Z384" s="56">
        <v>0</v>
      </c>
      <c r="AA384" s="56">
        <v>136511.6</v>
      </c>
      <c r="AB384" s="56">
        <v>0</v>
      </c>
      <c r="AC384" s="56">
        <f t="shared" si="32"/>
        <v>136511.6</v>
      </c>
      <c r="AD384" s="58">
        <v>8575.1007193461337</v>
      </c>
      <c r="AE384" s="58">
        <v>18716.424243301048</v>
      </c>
      <c r="AF384" s="58">
        <f t="shared" si="33"/>
        <v>27291.524962647181</v>
      </c>
      <c r="AG384" s="58">
        <f t="shared" si="34"/>
        <v>1091202.4041329427</v>
      </c>
      <c r="AH384" s="58">
        <v>0</v>
      </c>
      <c r="AI384" s="58">
        <v>3754.4678946790305</v>
      </c>
      <c r="AJ384" s="58">
        <f t="shared" si="35"/>
        <v>1094956.8720276216</v>
      </c>
    </row>
    <row r="385" spans="1:36" ht="30" x14ac:dyDescent="0.25">
      <c r="A385" s="53">
        <v>384</v>
      </c>
      <c r="B385" s="53" t="s">
        <v>39</v>
      </c>
      <c r="C385" s="53">
        <v>437</v>
      </c>
      <c r="D385" s="54" t="s">
        <v>100</v>
      </c>
      <c r="E385" s="53" t="s">
        <v>730</v>
      </c>
      <c r="F385" s="53">
        <v>1</v>
      </c>
      <c r="G385" s="53">
        <v>409050</v>
      </c>
      <c r="H385" s="53" t="s">
        <v>747</v>
      </c>
      <c r="I385" s="54" t="s">
        <v>748</v>
      </c>
      <c r="J385" s="55">
        <v>455</v>
      </c>
      <c r="K385" s="53">
        <v>12</v>
      </c>
      <c r="L385" s="56">
        <v>455</v>
      </c>
      <c r="M385" s="57" t="s">
        <v>650</v>
      </c>
      <c r="N385" s="53" t="s">
        <v>652</v>
      </c>
      <c r="O385" s="53" t="s">
        <v>660</v>
      </c>
      <c r="P385" s="108">
        <v>2908.271963813505</v>
      </c>
      <c r="Q385" s="56">
        <v>9111.2648365251571</v>
      </c>
      <c r="R385" s="56">
        <v>1036.6410592490108</v>
      </c>
      <c r="S385" s="56">
        <v>0</v>
      </c>
      <c r="T385" s="56">
        <v>0</v>
      </c>
      <c r="U385" s="56">
        <v>309.23080657297504</v>
      </c>
      <c r="V385" s="56">
        <v>797.37372266317141</v>
      </c>
      <c r="W385" s="56">
        <v>8.2829680332046891</v>
      </c>
      <c r="X385" s="56">
        <f t="shared" si="30"/>
        <v>1114.8874972693511</v>
      </c>
      <c r="Y385" s="56">
        <f t="shared" si="31"/>
        <v>14171.065356857023</v>
      </c>
      <c r="Z385" s="56">
        <v>0</v>
      </c>
      <c r="AA385" s="56">
        <v>2297.75</v>
      </c>
      <c r="AB385" s="56">
        <v>0</v>
      </c>
      <c r="AC385" s="56">
        <f t="shared" si="32"/>
        <v>2297.75</v>
      </c>
      <c r="AD385" s="58">
        <v>144.33526292181455</v>
      </c>
      <c r="AE385" s="58">
        <v>315.03303605733851</v>
      </c>
      <c r="AF385" s="58">
        <f t="shared" si="33"/>
        <v>459.36829897915305</v>
      </c>
      <c r="AG385" s="58">
        <f t="shared" si="34"/>
        <v>16928.183655836176</v>
      </c>
      <c r="AH385" s="58">
        <v>0</v>
      </c>
      <c r="AI385" s="58">
        <v>63.194839156516679</v>
      </c>
      <c r="AJ385" s="58">
        <f t="shared" si="35"/>
        <v>16991.378494992692</v>
      </c>
    </row>
    <row r="386" spans="1:36" ht="30" x14ac:dyDescent="0.25">
      <c r="A386" s="53">
        <v>385</v>
      </c>
      <c r="B386" s="53" t="s">
        <v>62</v>
      </c>
      <c r="C386" s="53">
        <v>437</v>
      </c>
      <c r="D386" s="54" t="s">
        <v>100</v>
      </c>
      <c r="E386" s="53" t="s">
        <v>730</v>
      </c>
      <c r="F386" s="53">
        <v>1</v>
      </c>
      <c r="G386" s="53">
        <v>902575</v>
      </c>
      <c r="H386" s="53" t="s">
        <v>731</v>
      </c>
      <c r="I386" s="54" t="s">
        <v>732</v>
      </c>
      <c r="J386" s="55">
        <v>506</v>
      </c>
      <c r="K386" s="53">
        <v>12</v>
      </c>
      <c r="L386" s="56">
        <v>506</v>
      </c>
      <c r="M386" s="57" t="s">
        <v>650</v>
      </c>
      <c r="N386" s="53" t="s">
        <v>652</v>
      </c>
      <c r="O386" s="53" t="s">
        <v>660</v>
      </c>
      <c r="P386" s="108">
        <v>3234.2540960211727</v>
      </c>
      <c r="Q386" s="56">
        <v>10132.527488531276</v>
      </c>
      <c r="R386" s="56">
        <v>1152.8359911648342</v>
      </c>
      <c r="S386" s="56">
        <v>0</v>
      </c>
      <c r="T386" s="56">
        <v>0</v>
      </c>
      <c r="U386" s="56">
        <v>343.89184203500088</v>
      </c>
      <c r="V386" s="56">
        <v>886.74967839025226</v>
      </c>
      <c r="W386" s="56">
        <v>9.2113886259375235</v>
      </c>
      <c r="X386" s="56">
        <f t="shared" si="30"/>
        <v>1239.8529090511906</v>
      </c>
      <c r="Y386" s="56">
        <f t="shared" si="31"/>
        <v>15759.470484768475</v>
      </c>
      <c r="Z386" s="56">
        <v>0</v>
      </c>
      <c r="AA386" s="56">
        <v>2555.2999999999997</v>
      </c>
      <c r="AB386" s="56">
        <v>0</v>
      </c>
      <c r="AC386" s="56">
        <f t="shared" si="32"/>
        <v>2555.2999999999997</v>
      </c>
      <c r="AD386" s="58">
        <v>-18314.770484768476</v>
      </c>
      <c r="AE386" s="58">
        <v>0</v>
      </c>
      <c r="AF386" s="58">
        <f t="shared" si="33"/>
        <v>-18314.770484768476</v>
      </c>
      <c r="AG386" s="58">
        <f t="shared" si="34"/>
        <v>0</v>
      </c>
      <c r="AH386" s="58">
        <v>0</v>
      </c>
      <c r="AI386" s="58">
        <v>0</v>
      </c>
      <c r="AJ386" s="58">
        <f t="shared" si="35"/>
        <v>0</v>
      </c>
    </row>
    <row r="387" spans="1:36" ht="30" x14ac:dyDescent="0.25">
      <c r="A387" s="53">
        <v>386</v>
      </c>
      <c r="B387" s="53" t="s">
        <v>39</v>
      </c>
      <c r="C387" s="53">
        <v>437</v>
      </c>
      <c r="D387" s="54" t="s">
        <v>100</v>
      </c>
      <c r="E387" s="53" t="s">
        <v>755</v>
      </c>
      <c r="F387" s="53">
        <v>2</v>
      </c>
      <c r="G387" s="53">
        <v>409050</v>
      </c>
      <c r="H387" s="53" t="s">
        <v>747</v>
      </c>
      <c r="I387" s="54" t="s">
        <v>748</v>
      </c>
      <c r="J387" s="55">
        <v>6668</v>
      </c>
      <c r="K387" s="53">
        <v>12</v>
      </c>
      <c r="L387" s="56">
        <v>6668</v>
      </c>
      <c r="M387" s="57" t="s">
        <v>650</v>
      </c>
      <c r="N387" s="53" t="s">
        <v>652</v>
      </c>
      <c r="O387" s="53" t="s">
        <v>660</v>
      </c>
      <c r="P387" s="108">
        <v>88381.59441474991</v>
      </c>
      <c r="Q387" s="56">
        <v>133525.08556032914</v>
      </c>
      <c r="R387" s="56">
        <v>15191.917764994296</v>
      </c>
      <c r="S387" s="56">
        <v>0</v>
      </c>
      <c r="T387" s="56">
        <v>0</v>
      </c>
      <c r="U387" s="56">
        <v>4531.7604796232918</v>
      </c>
      <c r="V387" s="56">
        <v>11685.468093885775</v>
      </c>
      <c r="W387" s="56">
        <v>121.38644141848103</v>
      </c>
      <c r="X387" s="56">
        <f t="shared" ref="X387:X450" si="36">SUM(U387:W387)</f>
        <v>16338.615014927547</v>
      </c>
      <c r="Y387" s="56">
        <f t="shared" ref="Y387:Y450" si="37">SUM(P387:T387)+X387</f>
        <v>253437.21275500089</v>
      </c>
      <c r="Z387" s="56">
        <v>0</v>
      </c>
      <c r="AA387" s="56">
        <v>33673.4</v>
      </c>
      <c r="AB387" s="56">
        <v>0</v>
      </c>
      <c r="AC387" s="56">
        <f t="shared" ref="AC387:AC450" si="38">SUM(Z387:AB387)</f>
        <v>33673.4</v>
      </c>
      <c r="AD387" s="58">
        <v>2115.2253476102405</v>
      </c>
      <c r="AE387" s="58">
        <v>4616.7918339128209</v>
      </c>
      <c r="AF387" s="58">
        <f t="shared" ref="AF387:AF450" si="39">AD387+AE387</f>
        <v>6732.0171815230615</v>
      </c>
      <c r="AG387" s="58">
        <f t="shared" ref="AG387:AG450" si="40">Y387+AC387+AF387</f>
        <v>293842.62993652397</v>
      </c>
      <c r="AH387" s="58">
        <v>0</v>
      </c>
      <c r="AI387" s="58">
        <v>926.11689559484216</v>
      </c>
      <c r="AJ387" s="58">
        <f t="shared" ref="AJ387:AJ450" si="41">AG387+AH387+AI387</f>
        <v>294768.74683211884</v>
      </c>
    </row>
    <row r="388" spans="1:36" ht="30" x14ac:dyDescent="0.25">
      <c r="A388" s="53">
        <v>387</v>
      </c>
      <c r="B388" s="53" t="s">
        <v>39</v>
      </c>
      <c r="C388" s="53">
        <v>437</v>
      </c>
      <c r="D388" s="54" t="s">
        <v>100</v>
      </c>
      <c r="E388" s="53" t="s">
        <v>720</v>
      </c>
      <c r="F388" s="53">
        <v>2</v>
      </c>
      <c r="G388" s="53">
        <v>409050</v>
      </c>
      <c r="H388" s="53" t="s">
        <v>747</v>
      </c>
      <c r="I388" s="54" t="s">
        <v>748</v>
      </c>
      <c r="J388" s="55">
        <v>10168</v>
      </c>
      <c r="K388" s="53">
        <v>12</v>
      </c>
      <c r="L388" s="56">
        <v>10168</v>
      </c>
      <c r="M388" s="57" t="s">
        <v>650</v>
      </c>
      <c r="N388" s="53" t="s">
        <v>652</v>
      </c>
      <c r="O388" s="53" t="s">
        <v>660</v>
      </c>
      <c r="P388" s="108">
        <v>97145.770377881141</v>
      </c>
      <c r="Q388" s="56">
        <v>203611.73814898418</v>
      </c>
      <c r="R388" s="56">
        <v>23166.079759217457</v>
      </c>
      <c r="S388" s="56">
        <v>0</v>
      </c>
      <c r="T388" s="56">
        <v>0</v>
      </c>
      <c r="U388" s="56">
        <v>6910.4589917230996</v>
      </c>
      <c r="V388" s="56">
        <v>17819.112114371706</v>
      </c>
      <c r="W388" s="56">
        <v>185.10158013544017</v>
      </c>
      <c r="X388" s="56">
        <f t="shared" si="36"/>
        <v>24914.672686230246</v>
      </c>
      <c r="Y388" s="56">
        <f t="shared" si="37"/>
        <v>348838.260972313</v>
      </c>
      <c r="Z388" s="56">
        <v>0</v>
      </c>
      <c r="AA388" s="56">
        <v>51348.4</v>
      </c>
      <c r="AB388" s="56">
        <v>0</v>
      </c>
      <c r="AC388" s="56">
        <f t="shared" si="38"/>
        <v>51348.4</v>
      </c>
      <c r="AD388" s="58">
        <v>3225.4966008549673</v>
      </c>
      <c r="AE388" s="58">
        <v>7040.1228805077335</v>
      </c>
      <c r="AF388" s="58">
        <f t="shared" si="39"/>
        <v>10265.619481362701</v>
      </c>
      <c r="AG388" s="58">
        <f t="shared" si="40"/>
        <v>410452.28045367572</v>
      </c>
      <c r="AH388" s="58">
        <v>0</v>
      </c>
      <c r="AI388" s="58">
        <v>1412.2310429526628</v>
      </c>
      <c r="AJ388" s="58">
        <f t="shared" si="41"/>
        <v>411864.5114966284</v>
      </c>
    </row>
    <row r="389" spans="1:36" ht="30" x14ac:dyDescent="0.25">
      <c r="A389" s="53">
        <v>388</v>
      </c>
      <c r="B389" s="53" t="s">
        <v>39</v>
      </c>
      <c r="C389" s="53">
        <v>437</v>
      </c>
      <c r="D389" s="54" t="s">
        <v>100</v>
      </c>
      <c r="E389" s="53" t="s">
        <v>755</v>
      </c>
      <c r="F389" s="53">
        <v>3</v>
      </c>
      <c r="G389" s="53">
        <v>409050</v>
      </c>
      <c r="H389" s="53" t="s">
        <v>747</v>
      </c>
      <c r="I389" s="54" t="s">
        <v>748</v>
      </c>
      <c r="J389" s="55">
        <v>12843</v>
      </c>
      <c r="K389" s="53">
        <v>12</v>
      </c>
      <c r="L389" s="56">
        <v>12843</v>
      </c>
      <c r="M389" s="57" t="s">
        <v>650</v>
      </c>
      <c r="N389" s="53" t="s">
        <v>652</v>
      </c>
      <c r="O389" s="53" t="s">
        <v>660</v>
      </c>
      <c r="P389" s="108">
        <v>170228.67682492998</v>
      </c>
      <c r="Q389" s="56">
        <v>257177.96548459915</v>
      </c>
      <c r="R389" s="56">
        <v>29260.617854802302</v>
      </c>
      <c r="S389" s="56">
        <v>0</v>
      </c>
      <c r="T389" s="56">
        <v>0</v>
      </c>
      <c r="U389" s="56">
        <v>8728.464283113668</v>
      </c>
      <c r="V389" s="56">
        <v>22506.968615743102</v>
      </c>
      <c r="W389" s="56">
        <v>233.79815044054467</v>
      </c>
      <c r="X389" s="56">
        <f t="shared" si="36"/>
        <v>31469.231049297316</v>
      </c>
      <c r="Y389" s="56">
        <f t="shared" si="37"/>
        <v>488136.49121362873</v>
      </c>
      <c r="Z389" s="56">
        <v>0</v>
      </c>
      <c r="AA389" s="56">
        <v>64857.149999999994</v>
      </c>
      <c r="AB389" s="56">
        <v>0</v>
      </c>
      <c r="AC389" s="56">
        <f t="shared" si="38"/>
        <v>64857.149999999994</v>
      </c>
      <c r="AD389" s="58">
        <v>4074.0610586920088</v>
      </c>
      <c r="AE389" s="58">
        <v>8892.2401804052733</v>
      </c>
      <c r="AF389" s="58">
        <f t="shared" si="39"/>
        <v>12966.301239097282</v>
      </c>
      <c r="AG389" s="58">
        <f t="shared" si="40"/>
        <v>565959.94245272595</v>
      </c>
      <c r="AH389" s="58">
        <v>0</v>
      </c>
      <c r="AI389" s="58">
        <v>1783.7611412904257</v>
      </c>
      <c r="AJ389" s="58">
        <f t="shared" si="41"/>
        <v>567743.70359401638</v>
      </c>
    </row>
    <row r="390" spans="1:36" ht="30" x14ac:dyDescent="0.25">
      <c r="A390" s="53">
        <v>389</v>
      </c>
      <c r="B390" s="53" t="s">
        <v>39</v>
      </c>
      <c r="C390" s="53">
        <v>437</v>
      </c>
      <c r="D390" s="54" t="s">
        <v>100</v>
      </c>
      <c r="E390" s="53" t="s">
        <v>720</v>
      </c>
      <c r="F390" s="53">
        <v>3</v>
      </c>
      <c r="G390" s="53">
        <v>409050</v>
      </c>
      <c r="H390" s="53" t="s">
        <v>747</v>
      </c>
      <c r="I390" s="54" t="s">
        <v>748</v>
      </c>
      <c r="J390" s="55">
        <v>6217</v>
      </c>
      <c r="K390" s="53">
        <v>12</v>
      </c>
      <c r="L390" s="56">
        <v>6217</v>
      </c>
      <c r="M390" s="57" t="s">
        <v>650</v>
      </c>
      <c r="N390" s="53" t="s">
        <v>652</v>
      </c>
      <c r="O390" s="53" t="s">
        <v>660</v>
      </c>
      <c r="P390" s="108">
        <v>59397.645007797699</v>
      </c>
      <c r="Q390" s="56">
        <v>124493.91975533387</v>
      </c>
      <c r="R390" s="56">
        <v>14164.390033738682</v>
      </c>
      <c r="S390" s="56">
        <v>0</v>
      </c>
      <c r="T390" s="56">
        <v>0</v>
      </c>
      <c r="U390" s="56">
        <v>4225.2481856355735</v>
      </c>
      <c r="V390" s="56">
        <v>10895.104250103157</v>
      </c>
      <c r="W390" s="56">
        <v>113.17629068666716</v>
      </c>
      <c r="X390" s="56">
        <f t="shared" si="36"/>
        <v>15233.528726425398</v>
      </c>
      <c r="Y390" s="56">
        <f t="shared" si="37"/>
        <v>213289.48352329567</v>
      </c>
      <c r="Z390" s="56">
        <v>0</v>
      </c>
      <c r="AA390" s="56">
        <v>31395.85</v>
      </c>
      <c r="AB390" s="56">
        <v>0</v>
      </c>
      <c r="AC390" s="56">
        <f t="shared" si="38"/>
        <v>31395.85</v>
      </c>
      <c r="AD390" s="58">
        <v>1972.1589661207056</v>
      </c>
      <c r="AE390" s="58">
        <v>4304.5283190515911</v>
      </c>
      <c r="AF390" s="58">
        <f t="shared" si="39"/>
        <v>6276.6872851722965</v>
      </c>
      <c r="AG390" s="58">
        <f t="shared" si="40"/>
        <v>250962.02080846796</v>
      </c>
      <c r="AH390" s="58">
        <v>0</v>
      </c>
      <c r="AI390" s="58">
        <v>863.47761546387733</v>
      </c>
      <c r="AJ390" s="58">
        <f t="shared" si="41"/>
        <v>251825.49842393183</v>
      </c>
    </row>
    <row r="391" spans="1:36" ht="30" x14ac:dyDescent="0.25">
      <c r="A391" s="53">
        <v>390</v>
      </c>
      <c r="B391" s="53" t="s">
        <v>33</v>
      </c>
      <c r="C391" s="53">
        <v>439</v>
      </c>
      <c r="D391" s="54" t="s">
        <v>105</v>
      </c>
      <c r="E391" s="53" t="s">
        <v>720</v>
      </c>
      <c r="F391" s="53">
        <v>1</v>
      </c>
      <c r="G391" s="53">
        <v>153300</v>
      </c>
      <c r="H391" s="53" t="s">
        <v>738</v>
      </c>
      <c r="I391" s="54" t="s">
        <v>935</v>
      </c>
      <c r="J391" s="55">
        <v>2727</v>
      </c>
      <c r="K391" s="53">
        <v>12</v>
      </c>
      <c r="L391" s="56">
        <v>2727</v>
      </c>
      <c r="M391" s="57" t="s">
        <v>650</v>
      </c>
      <c r="N391" s="53" t="s">
        <v>652</v>
      </c>
      <c r="O391" s="53" t="s">
        <v>660</v>
      </c>
      <c r="P391" s="108">
        <v>26053.945300991527</v>
      </c>
      <c r="Q391" s="56">
        <v>0</v>
      </c>
      <c r="R391" s="56">
        <v>6277.1504432546299</v>
      </c>
      <c r="S391" s="56">
        <v>0</v>
      </c>
      <c r="T391" s="56">
        <v>0</v>
      </c>
      <c r="U391" s="56">
        <v>0</v>
      </c>
      <c r="V391" s="56">
        <v>0</v>
      </c>
      <c r="W391" s="56">
        <v>0</v>
      </c>
      <c r="X391" s="56">
        <f t="shared" si="36"/>
        <v>0</v>
      </c>
      <c r="Y391" s="56">
        <f t="shared" si="37"/>
        <v>32331.095744246159</v>
      </c>
      <c r="Z391" s="56">
        <v>0</v>
      </c>
      <c r="AA391" s="56">
        <v>13771.35</v>
      </c>
      <c r="AB391" s="56">
        <v>0</v>
      </c>
      <c r="AC391" s="56">
        <f t="shared" si="38"/>
        <v>13771.35</v>
      </c>
      <c r="AD391" s="58">
        <v>865.05991645667746</v>
      </c>
      <c r="AE391" s="58">
        <v>1888.1210754469498</v>
      </c>
      <c r="AF391" s="58">
        <f t="shared" si="39"/>
        <v>2753.1809919036273</v>
      </c>
      <c r="AG391" s="58">
        <f t="shared" si="40"/>
        <v>48855.626736149781</v>
      </c>
      <c r="AH391" s="58">
        <v>0</v>
      </c>
      <c r="AI391" s="58">
        <v>378.75236566993618</v>
      </c>
      <c r="AJ391" s="58">
        <f t="shared" si="41"/>
        <v>49234.379101819715</v>
      </c>
    </row>
    <row r="392" spans="1:36" ht="30" x14ac:dyDescent="0.25">
      <c r="A392" s="53">
        <v>391</v>
      </c>
      <c r="B392" s="53" t="s">
        <v>767</v>
      </c>
      <c r="C392" s="53">
        <v>439</v>
      </c>
      <c r="D392" s="54" t="s">
        <v>105</v>
      </c>
      <c r="E392" s="53" t="s">
        <v>720</v>
      </c>
      <c r="F392" s="53">
        <v>1</v>
      </c>
      <c r="G392" s="53">
        <v>200159</v>
      </c>
      <c r="H392" s="53" t="s">
        <v>731</v>
      </c>
      <c r="I392" s="54" t="s">
        <v>743</v>
      </c>
      <c r="J392" s="55">
        <v>5985</v>
      </c>
      <c r="K392" s="53">
        <v>12</v>
      </c>
      <c r="L392" s="56">
        <v>5985</v>
      </c>
      <c r="M392" s="57" t="s">
        <v>687</v>
      </c>
      <c r="N392" s="53" t="s">
        <v>652</v>
      </c>
      <c r="O392" s="53" t="s">
        <v>660</v>
      </c>
      <c r="P392" s="108">
        <v>57181.101073133221</v>
      </c>
      <c r="Q392" s="56">
        <v>0</v>
      </c>
      <c r="R392" s="56">
        <v>13776.584306152901</v>
      </c>
      <c r="S392" s="56">
        <v>0</v>
      </c>
      <c r="T392" s="56">
        <v>5275.3959618188783</v>
      </c>
      <c r="U392" s="56">
        <v>0</v>
      </c>
      <c r="V392" s="56">
        <v>0</v>
      </c>
      <c r="W392" s="56">
        <v>0</v>
      </c>
      <c r="X392" s="56">
        <f t="shared" si="36"/>
        <v>0</v>
      </c>
      <c r="Y392" s="56">
        <f t="shared" si="37"/>
        <v>76233.081341105004</v>
      </c>
      <c r="Z392" s="56">
        <v>0</v>
      </c>
      <c r="AA392" s="56">
        <v>30224.25</v>
      </c>
      <c r="AB392" s="56">
        <v>0</v>
      </c>
      <c r="AC392" s="56">
        <f t="shared" si="38"/>
        <v>30224.25</v>
      </c>
      <c r="AD392" s="58">
        <v>1898.5638430484835</v>
      </c>
      <c r="AE392" s="58">
        <v>4143.8960896773006</v>
      </c>
      <c r="AF392" s="58">
        <f t="shared" si="39"/>
        <v>6042.4599327257838</v>
      </c>
      <c r="AG392" s="58">
        <f t="shared" si="40"/>
        <v>112499.79127383079</v>
      </c>
      <c r="AH392" s="58">
        <v>-232071</v>
      </c>
      <c r="AI392" s="58">
        <v>119571.20872616921</v>
      </c>
      <c r="AJ392" s="58">
        <f t="shared" si="41"/>
        <v>0</v>
      </c>
    </row>
    <row r="393" spans="1:36" ht="30" x14ac:dyDescent="0.25">
      <c r="A393" s="53">
        <v>392</v>
      </c>
      <c r="B393" s="53" t="s">
        <v>767</v>
      </c>
      <c r="C393" s="53">
        <v>439</v>
      </c>
      <c r="D393" s="54" t="s">
        <v>105</v>
      </c>
      <c r="E393" s="53" t="s">
        <v>720</v>
      </c>
      <c r="F393" s="53">
        <v>2</v>
      </c>
      <c r="G393" s="53">
        <v>201246</v>
      </c>
      <c r="H393" s="53" t="s">
        <v>731</v>
      </c>
      <c r="I393" s="54" t="s">
        <v>936</v>
      </c>
      <c r="J393" s="55">
        <v>9336</v>
      </c>
      <c r="K393" s="53">
        <v>12</v>
      </c>
      <c r="L393" s="56">
        <v>9336</v>
      </c>
      <c r="M393" s="57" t="s">
        <v>688</v>
      </c>
      <c r="N393" s="53" t="s">
        <v>652</v>
      </c>
      <c r="O393" s="53" t="s">
        <v>660</v>
      </c>
      <c r="P393" s="108">
        <v>89196.78523287749</v>
      </c>
      <c r="Q393" s="56">
        <v>0</v>
      </c>
      <c r="R393" s="56">
        <v>21490.090406389889</v>
      </c>
      <c r="S393" s="56">
        <v>0</v>
      </c>
      <c r="T393" s="56">
        <v>8229.0888386868919</v>
      </c>
      <c r="U393" s="56">
        <v>0</v>
      </c>
      <c r="V393" s="56">
        <v>0</v>
      </c>
      <c r="W393" s="56">
        <v>0</v>
      </c>
      <c r="X393" s="56">
        <f t="shared" si="36"/>
        <v>0</v>
      </c>
      <c r="Y393" s="56">
        <f t="shared" si="37"/>
        <v>118915.96447795427</v>
      </c>
      <c r="Z393" s="56">
        <v>0</v>
      </c>
      <c r="AA393" s="56">
        <v>47146.799999999996</v>
      </c>
      <c r="AB393" s="56">
        <v>0</v>
      </c>
      <c r="AC393" s="56">
        <f t="shared" si="38"/>
        <v>47146.799999999996</v>
      </c>
      <c r="AD393" s="58">
        <v>2961.5692629407922</v>
      </c>
      <c r="AE393" s="58">
        <v>6464.0624717171704</v>
      </c>
      <c r="AF393" s="58">
        <f t="shared" si="39"/>
        <v>9425.6317346579635</v>
      </c>
      <c r="AG393" s="58">
        <f t="shared" si="40"/>
        <v>175488.39621261225</v>
      </c>
      <c r="AH393" s="58">
        <v>-214925</v>
      </c>
      <c r="AI393" s="58">
        <v>39436.60378738775</v>
      </c>
      <c r="AJ393" s="58">
        <f t="shared" si="41"/>
        <v>0</v>
      </c>
    </row>
    <row r="394" spans="1:36" ht="30" x14ac:dyDescent="0.25">
      <c r="A394" s="53">
        <v>393</v>
      </c>
      <c r="B394" s="53" t="s">
        <v>767</v>
      </c>
      <c r="C394" s="53">
        <v>439</v>
      </c>
      <c r="D394" s="54" t="s">
        <v>105</v>
      </c>
      <c r="E394" s="53" t="s">
        <v>720</v>
      </c>
      <c r="F394" s="53" t="s">
        <v>733</v>
      </c>
      <c r="G394" s="53">
        <v>200159</v>
      </c>
      <c r="H394" s="53" t="s">
        <v>731</v>
      </c>
      <c r="I394" s="54" t="s">
        <v>743</v>
      </c>
      <c r="J394" s="55">
        <v>2471</v>
      </c>
      <c r="K394" s="53">
        <v>12</v>
      </c>
      <c r="L394" s="56">
        <v>2471</v>
      </c>
      <c r="M394" s="57" t="s">
        <v>687</v>
      </c>
      <c r="N394" s="53" t="s">
        <v>652</v>
      </c>
      <c r="O394" s="53" t="s">
        <v>660</v>
      </c>
      <c r="P394" s="108">
        <v>23608.103717913484</v>
      </c>
      <c r="Q394" s="56">
        <v>0</v>
      </c>
      <c r="R394" s="56">
        <v>5687.8763275695601</v>
      </c>
      <c r="S394" s="56">
        <v>0</v>
      </c>
      <c r="T394" s="56">
        <v>2178.0289760491974</v>
      </c>
      <c r="U394" s="56">
        <v>0</v>
      </c>
      <c r="V394" s="56">
        <v>0</v>
      </c>
      <c r="W394" s="56">
        <v>0</v>
      </c>
      <c r="X394" s="56">
        <f t="shared" si="36"/>
        <v>0</v>
      </c>
      <c r="Y394" s="56">
        <f t="shared" si="37"/>
        <v>31474.009021532242</v>
      </c>
      <c r="Z394" s="56">
        <v>0</v>
      </c>
      <c r="AA394" s="56">
        <v>12478.55</v>
      </c>
      <c r="AB394" s="56">
        <v>0</v>
      </c>
      <c r="AC394" s="56">
        <f t="shared" si="38"/>
        <v>12478.55</v>
      </c>
      <c r="AD394" s="58">
        <v>783.85150479077731</v>
      </c>
      <c r="AE394" s="58">
        <v>1710.8717188960081</v>
      </c>
      <c r="AF394" s="58">
        <f t="shared" si="39"/>
        <v>2494.7232236867853</v>
      </c>
      <c r="AG394" s="58">
        <f t="shared" si="40"/>
        <v>46447.28224521903</v>
      </c>
      <c r="AH394" s="58">
        <v>0</v>
      </c>
      <c r="AI394" s="58">
        <v>-46447.28224521903</v>
      </c>
      <c r="AJ394" s="58">
        <f t="shared" si="41"/>
        <v>0</v>
      </c>
    </row>
    <row r="395" spans="1:36" ht="30" x14ac:dyDescent="0.25">
      <c r="A395" s="53">
        <v>394</v>
      </c>
      <c r="B395" s="53" t="s">
        <v>767</v>
      </c>
      <c r="C395" s="53">
        <v>439</v>
      </c>
      <c r="D395" s="54" t="s">
        <v>105</v>
      </c>
      <c r="E395" s="53" t="s">
        <v>720</v>
      </c>
      <c r="F395" s="53" t="s">
        <v>733</v>
      </c>
      <c r="G395" s="53">
        <v>201246</v>
      </c>
      <c r="H395" s="53" t="s">
        <v>731</v>
      </c>
      <c r="I395" s="54" t="s">
        <v>936</v>
      </c>
      <c r="J395" s="55">
        <v>760</v>
      </c>
      <c r="K395" s="53">
        <v>12</v>
      </c>
      <c r="L395" s="56">
        <v>760</v>
      </c>
      <c r="M395" s="57" t="s">
        <v>688</v>
      </c>
      <c r="N395" s="53" t="s">
        <v>652</v>
      </c>
      <c r="O395" s="53" t="s">
        <v>660</v>
      </c>
      <c r="P395" s="108">
        <v>7261.0921997629484</v>
      </c>
      <c r="Q395" s="56">
        <v>0</v>
      </c>
      <c r="R395" s="56">
        <v>1749.4075309400509</v>
      </c>
      <c r="S395" s="56">
        <v>0</v>
      </c>
      <c r="T395" s="56">
        <v>669.89155070715913</v>
      </c>
      <c r="U395" s="56">
        <v>0</v>
      </c>
      <c r="V395" s="56">
        <v>0</v>
      </c>
      <c r="W395" s="56">
        <v>0</v>
      </c>
      <c r="X395" s="56">
        <f t="shared" si="36"/>
        <v>0</v>
      </c>
      <c r="Y395" s="56">
        <f t="shared" si="37"/>
        <v>9680.3912814101586</v>
      </c>
      <c r="Z395" s="56">
        <v>0</v>
      </c>
      <c r="AA395" s="56">
        <v>3838</v>
      </c>
      <c r="AB395" s="56">
        <v>0</v>
      </c>
      <c r="AC395" s="56">
        <f t="shared" si="38"/>
        <v>3838</v>
      </c>
      <c r="AD395" s="58">
        <v>241.08747213314078</v>
      </c>
      <c r="AE395" s="58">
        <v>526.20902726060956</v>
      </c>
      <c r="AF395" s="58">
        <f t="shared" si="39"/>
        <v>767.29649939375031</v>
      </c>
      <c r="AG395" s="58">
        <f t="shared" si="40"/>
        <v>14285.68778080391</v>
      </c>
      <c r="AH395" s="58">
        <v>0</v>
      </c>
      <c r="AI395" s="58">
        <v>-14285.68778080391</v>
      </c>
      <c r="AJ395" s="58">
        <f t="shared" si="41"/>
        <v>0</v>
      </c>
    </row>
    <row r="396" spans="1:36" ht="30" x14ac:dyDescent="0.25">
      <c r="A396" s="53">
        <v>395</v>
      </c>
      <c r="B396" s="53" t="s">
        <v>62</v>
      </c>
      <c r="C396" s="53">
        <v>439</v>
      </c>
      <c r="D396" s="54" t="s">
        <v>105</v>
      </c>
      <c r="E396" s="53" t="s">
        <v>720</v>
      </c>
      <c r="F396" s="53" t="s">
        <v>733</v>
      </c>
      <c r="G396" s="53">
        <v>902575</v>
      </c>
      <c r="H396" s="53" t="s">
        <v>731</v>
      </c>
      <c r="I396" s="54" t="s">
        <v>732</v>
      </c>
      <c r="J396" s="55">
        <v>309</v>
      </c>
      <c r="K396" s="53">
        <v>12</v>
      </c>
      <c r="L396" s="56">
        <v>309</v>
      </c>
      <c r="M396" s="57" t="s">
        <v>650</v>
      </c>
      <c r="N396" s="53" t="s">
        <v>652</v>
      </c>
      <c r="O396" s="53" t="s">
        <v>660</v>
      </c>
      <c r="P396" s="108">
        <v>2952.2072233246727</v>
      </c>
      <c r="Q396" s="56">
        <v>0</v>
      </c>
      <c r="R396" s="56">
        <v>711.2722724479944</v>
      </c>
      <c r="S396" s="56">
        <v>0</v>
      </c>
      <c r="T396" s="56">
        <v>0</v>
      </c>
      <c r="U396" s="56">
        <v>0</v>
      </c>
      <c r="V396" s="56">
        <v>0</v>
      </c>
      <c r="W396" s="56">
        <v>0</v>
      </c>
      <c r="X396" s="56">
        <f t="shared" si="36"/>
        <v>0</v>
      </c>
      <c r="Y396" s="56">
        <f t="shared" si="37"/>
        <v>3663.4794957726672</v>
      </c>
      <c r="Z396" s="56">
        <v>0</v>
      </c>
      <c r="AA396" s="56">
        <v>1560.45</v>
      </c>
      <c r="AB396" s="56">
        <v>0</v>
      </c>
      <c r="AC396" s="56">
        <f t="shared" si="38"/>
        <v>1560.45</v>
      </c>
      <c r="AD396" s="58">
        <v>-5223.929495772667</v>
      </c>
      <c r="AE396" s="58">
        <v>0</v>
      </c>
      <c r="AF396" s="58">
        <f t="shared" si="39"/>
        <v>-5223.929495772667</v>
      </c>
      <c r="AG396" s="58">
        <f t="shared" si="40"/>
        <v>0</v>
      </c>
      <c r="AH396" s="58">
        <v>0</v>
      </c>
      <c r="AI396" s="58">
        <v>0</v>
      </c>
      <c r="AJ396" s="58">
        <f t="shared" si="41"/>
        <v>0</v>
      </c>
    </row>
    <row r="397" spans="1:36" ht="45" x14ac:dyDescent="0.25">
      <c r="A397" s="53">
        <v>396</v>
      </c>
      <c r="B397" s="53" t="s">
        <v>35</v>
      </c>
      <c r="C397" s="53">
        <v>439</v>
      </c>
      <c r="D397" s="54" t="s">
        <v>105</v>
      </c>
      <c r="E397" s="53" t="s">
        <v>720</v>
      </c>
      <c r="F397" s="53" t="s">
        <v>733</v>
      </c>
      <c r="G397" s="53" t="s">
        <v>937</v>
      </c>
      <c r="H397" s="53" t="s">
        <v>795</v>
      </c>
      <c r="I397" s="54" t="s">
        <v>938</v>
      </c>
      <c r="J397" s="55">
        <v>1198</v>
      </c>
      <c r="K397" s="53">
        <v>12</v>
      </c>
      <c r="L397" s="56">
        <v>1198</v>
      </c>
      <c r="M397" s="57" t="s">
        <v>689</v>
      </c>
      <c r="N397" s="53" t="s">
        <v>652</v>
      </c>
      <c r="O397" s="53" t="s">
        <v>660</v>
      </c>
      <c r="P397" s="108">
        <v>11445.774283310542</v>
      </c>
      <c r="Q397" s="56">
        <v>0</v>
      </c>
      <c r="R397" s="56">
        <v>2757.618713244975</v>
      </c>
      <c r="S397" s="56">
        <v>0</v>
      </c>
      <c r="T397" s="56">
        <v>1055.9606286147061</v>
      </c>
      <c r="U397" s="56">
        <v>0</v>
      </c>
      <c r="V397" s="56">
        <v>0</v>
      </c>
      <c r="W397" s="56">
        <v>0</v>
      </c>
      <c r="X397" s="56">
        <f t="shared" si="36"/>
        <v>0</v>
      </c>
      <c r="Y397" s="56">
        <f t="shared" si="37"/>
        <v>15259.353625170224</v>
      </c>
      <c r="Z397" s="56">
        <v>0</v>
      </c>
      <c r="AA397" s="56">
        <v>6049.9</v>
      </c>
      <c r="AB397" s="56">
        <v>0</v>
      </c>
      <c r="AC397" s="56">
        <f t="shared" si="38"/>
        <v>6049.9</v>
      </c>
      <c r="AD397" s="58">
        <v>380.0299889677666</v>
      </c>
      <c r="AE397" s="58">
        <v>829.47159823448703</v>
      </c>
      <c r="AF397" s="58">
        <f t="shared" si="39"/>
        <v>1209.5015872022536</v>
      </c>
      <c r="AG397" s="58">
        <f t="shared" si="40"/>
        <v>22518.755212372478</v>
      </c>
      <c r="AH397" s="58">
        <v>0</v>
      </c>
      <c r="AI397" s="58">
        <v>166.38992815276259</v>
      </c>
      <c r="AJ397" s="58">
        <f t="shared" si="41"/>
        <v>22685.145140525241</v>
      </c>
    </row>
    <row r="398" spans="1:36" ht="30" x14ac:dyDescent="0.25">
      <c r="A398" s="53">
        <v>397</v>
      </c>
      <c r="B398" s="53" t="s">
        <v>39</v>
      </c>
      <c r="C398" s="53">
        <v>441</v>
      </c>
      <c r="D398" s="54" t="s">
        <v>106</v>
      </c>
      <c r="E398" s="53" t="s">
        <v>755</v>
      </c>
      <c r="F398" s="53">
        <v>1</v>
      </c>
      <c r="G398" s="53">
        <v>409050</v>
      </c>
      <c r="H398" s="53" t="s">
        <v>747</v>
      </c>
      <c r="I398" s="54" t="s">
        <v>748</v>
      </c>
      <c r="J398" s="55">
        <v>385</v>
      </c>
      <c r="K398" s="53">
        <v>12</v>
      </c>
      <c r="L398" s="56">
        <v>385</v>
      </c>
      <c r="M398" s="57" t="s">
        <v>688</v>
      </c>
      <c r="N398" s="53" t="s">
        <v>651</v>
      </c>
      <c r="O398" s="53" t="s">
        <v>651</v>
      </c>
      <c r="P398" s="108">
        <v>0</v>
      </c>
      <c r="Q398" s="56">
        <v>0</v>
      </c>
      <c r="R398" s="56">
        <v>0</v>
      </c>
      <c r="S398" s="56">
        <v>0</v>
      </c>
      <c r="T398" s="56">
        <v>339.35295660823192</v>
      </c>
      <c r="U398" s="56">
        <v>0</v>
      </c>
      <c r="V398" s="56">
        <v>0</v>
      </c>
      <c r="W398" s="56">
        <v>0</v>
      </c>
      <c r="X398" s="56">
        <f t="shared" si="36"/>
        <v>0</v>
      </c>
      <c r="Y398" s="56">
        <f t="shared" si="37"/>
        <v>339.35295660823192</v>
      </c>
      <c r="Z398" s="56">
        <v>0</v>
      </c>
      <c r="AA398" s="56">
        <v>0</v>
      </c>
      <c r="AB398" s="56">
        <v>0</v>
      </c>
      <c r="AC398" s="56">
        <f t="shared" si="38"/>
        <v>0</v>
      </c>
      <c r="AD398" s="58">
        <v>122.12983785691999</v>
      </c>
      <c r="AE398" s="58">
        <v>266.5664151254403</v>
      </c>
      <c r="AF398" s="58">
        <f t="shared" si="39"/>
        <v>388.69625298236031</v>
      </c>
      <c r="AG398" s="58">
        <f t="shared" si="40"/>
        <v>728.04920959059223</v>
      </c>
      <c r="AH398" s="58">
        <v>0</v>
      </c>
      <c r="AI398" s="58">
        <v>53.472556209360263</v>
      </c>
      <c r="AJ398" s="58">
        <f t="shared" si="41"/>
        <v>781.5217657999525</v>
      </c>
    </row>
    <row r="399" spans="1:36" ht="30" x14ac:dyDescent="0.25">
      <c r="A399" s="53">
        <v>398</v>
      </c>
      <c r="B399" s="53" t="s">
        <v>39</v>
      </c>
      <c r="C399" s="53">
        <v>441</v>
      </c>
      <c r="D399" s="54" t="s">
        <v>106</v>
      </c>
      <c r="E399" s="53" t="s">
        <v>720</v>
      </c>
      <c r="F399" s="53">
        <v>1</v>
      </c>
      <c r="G399" s="53">
        <v>409050</v>
      </c>
      <c r="H399" s="53" t="s">
        <v>747</v>
      </c>
      <c r="I399" s="54" t="s">
        <v>748</v>
      </c>
      <c r="J399" s="55">
        <v>1641</v>
      </c>
      <c r="K399" s="53">
        <v>12</v>
      </c>
      <c r="L399" s="56">
        <v>1641</v>
      </c>
      <c r="M399" s="57" t="s">
        <v>688</v>
      </c>
      <c r="N399" s="53" t="s">
        <v>651</v>
      </c>
      <c r="O399" s="53" t="s">
        <v>651</v>
      </c>
      <c r="P399" s="108">
        <v>0</v>
      </c>
      <c r="Q399" s="56">
        <v>0</v>
      </c>
      <c r="R399" s="56">
        <v>0</v>
      </c>
      <c r="S399" s="56">
        <v>0</v>
      </c>
      <c r="T399" s="56">
        <v>1446.4368877769055</v>
      </c>
      <c r="U399" s="56">
        <v>0</v>
      </c>
      <c r="V399" s="56">
        <v>0</v>
      </c>
      <c r="W399" s="56">
        <v>0</v>
      </c>
      <c r="X399" s="56">
        <f t="shared" si="36"/>
        <v>0</v>
      </c>
      <c r="Y399" s="56">
        <f t="shared" si="37"/>
        <v>1446.4368877769055</v>
      </c>
      <c r="Z399" s="56">
        <v>0</v>
      </c>
      <c r="AA399" s="56">
        <v>0</v>
      </c>
      <c r="AB399" s="56">
        <v>0</v>
      </c>
      <c r="AC399" s="56">
        <f t="shared" si="38"/>
        <v>0</v>
      </c>
      <c r="AD399" s="58">
        <v>520.55860759274196</v>
      </c>
      <c r="AE399" s="58">
        <v>1136.1960707035</v>
      </c>
      <c r="AF399" s="58">
        <f t="shared" si="39"/>
        <v>1656.754678296242</v>
      </c>
      <c r="AG399" s="58">
        <f t="shared" si="40"/>
        <v>3103.1915660731474</v>
      </c>
      <c r="AH399" s="58">
        <v>0</v>
      </c>
      <c r="AI399" s="58">
        <v>227.91809023262388</v>
      </c>
      <c r="AJ399" s="58">
        <f t="shared" si="41"/>
        <v>3331.1096563057713</v>
      </c>
    </row>
    <row r="400" spans="1:36" ht="30" x14ac:dyDescent="0.25">
      <c r="A400" s="53">
        <v>399</v>
      </c>
      <c r="B400" s="53" t="s">
        <v>38</v>
      </c>
      <c r="C400" s="53">
        <v>446</v>
      </c>
      <c r="D400" s="54" t="s">
        <v>107</v>
      </c>
      <c r="E400" s="53" t="s">
        <v>720</v>
      </c>
      <c r="F400" s="53">
        <v>1</v>
      </c>
      <c r="G400" s="53">
        <v>905500</v>
      </c>
      <c r="H400" s="53" t="s">
        <v>939</v>
      </c>
      <c r="I400" s="54" t="s">
        <v>940</v>
      </c>
      <c r="J400" s="55">
        <v>743</v>
      </c>
      <c r="K400" s="53">
        <v>12</v>
      </c>
      <c r="L400" s="56">
        <v>743</v>
      </c>
      <c r="M400" s="57" t="s">
        <v>650</v>
      </c>
      <c r="N400" s="53" t="s">
        <v>652</v>
      </c>
      <c r="O400" s="53" t="s">
        <v>653</v>
      </c>
      <c r="P400" s="108">
        <v>7098.6730321366722</v>
      </c>
      <c r="Q400" s="56">
        <v>0</v>
      </c>
      <c r="R400" s="56">
        <v>1063.7591696192426</v>
      </c>
      <c r="S400" s="56">
        <v>0</v>
      </c>
      <c r="T400" s="56">
        <v>0</v>
      </c>
      <c r="U400" s="56">
        <v>55.616547731922751</v>
      </c>
      <c r="V400" s="56">
        <v>0</v>
      </c>
      <c r="W400" s="56">
        <v>0</v>
      </c>
      <c r="X400" s="56">
        <f t="shared" si="36"/>
        <v>55.616547731922751</v>
      </c>
      <c r="Y400" s="56">
        <f t="shared" si="37"/>
        <v>8218.048749487838</v>
      </c>
      <c r="Z400" s="56">
        <v>3752.15</v>
      </c>
      <c r="AA400" s="56">
        <v>0</v>
      </c>
      <c r="AB400" s="56">
        <v>0</v>
      </c>
      <c r="AC400" s="56">
        <f t="shared" si="38"/>
        <v>3752.15</v>
      </c>
      <c r="AD400" s="58">
        <v>235.69472604595211</v>
      </c>
      <c r="AE400" s="58">
        <v>514.43856217714847</v>
      </c>
      <c r="AF400" s="58">
        <f t="shared" si="39"/>
        <v>750.13328822310064</v>
      </c>
      <c r="AG400" s="58">
        <f t="shared" si="40"/>
        <v>12720.332037710938</v>
      </c>
      <c r="AH400" s="58">
        <v>0</v>
      </c>
      <c r="AI400" s="58">
        <v>103.19508899624591</v>
      </c>
      <c r="AJ400" s="58">
        <f t="shared" si="41"/>
        <v>12823.527126707184</v>
      </c>
    </row>
    <row r="401" spans="1:36" ht="30" x14ac:dyDescent="0.25">
      <c r="A401" s="53">
        <v>400</v>
      </c>
      <c r="B401" s="53" t="s">
        <v>38</v>
      </c>
      <c r="C401" s="53">
        <v>446</v>
      </c>
      <c r="D401" s="54" t="s">
        <v>107</v>
      </c>
      <c r="E401" s="53" t="s">
        <v>720</v>
      </c>
      <c r="F401" s="53">
        <v>1</v>
      </c>
      <c r="G401" s="53">
        <v>905600</v>
      </c>
      <c r="H401" s="53" t="s">
        <v>918</v>
      </c>
      <c r="I401" s="54" t="s">
        <v>941</v>
      </c>
      <c r="J401" s="55">
        <v>2524</v>
      </c>
      <c r="K401" s="53">
        <v>12</v>
      </c>
      <c r="L401" s="56">
        <v>2524</v>
      </c>
      <c r="M401" s="57" t="s">
        <v>650</v>
      </c>
      <c r="N401" s="53" t="s">
        <v>652</v>
      </c>
      <c r="O401" s="53" t="s">
        <v>653</v>
      </c>
      <c r="P401" s="108">
        <v>24114.46935816011</v>
      </c>
      <c r="Q401" s="56">
        <v>0</v>
      </c>
      <c r="R401" s="56">
        <v>3613.6314187334692</v>
      </c>
      <c r="S401" s="56">
        <v>0</v>
      </c>
      <c r="T401" s="56">
        <v>0</v>
      </c>
      <c r="U401" s="56">
        <v>188.9315834123459</v>
      </c>
      <c r="V401" s="56">
        <v>0</v>
      </c>
      <c r="W401" s="56">
        <v>0</v>
      </c>
      <c r="X401" s="56">
        <f t="shared" si="36"/>
        <v>188.9315834123459</v>
      </c>
      <c r="Y401" s="56">
        <f t="shared" si="37"/>
        <v>27917.032360305922</v>
      </c>
      <c r="Z401" s="56">
        <v>12746.199999999999</v>
      </c>
      <c r="AA401" s="56">
        <v>0</v>
      </c>
      <c r="AB401" s="56">
        <v>0</v>
      </c>
      <c r="AC401" s="56">
        <f t="shared" si="38"/>
        <v>12746.199999999999</v>
      </c>
      <c r="AD401" s="58">
        <v>800.66418376848321</v>
      </c>
      <c r="AE401" s="58">
        <v>1747.5678747444454</v>
      </c>
      <c r="AF401" s="58">
        <f t="shared" si="39"/>
        <v>2548.2320585129287</v>
      </c>
      <c r="AG401" s="58">
        <f t="shared" si="40"/>
        <v>43211.464418818847</v>
      </c>
      <c r="AH401" s="58">
        <v>0</v>
      </c>
      <c r="AI401" s="58">
        <v>350.5577451231826</v>
      </c>
      <c r="AJ401" s="58">
        <f t="shared" si="41"/>
        <v>43562.022163942027</v>
      </c>
    </row>
    <row r="402" spans="1:36" ht="30" x14ac:dyDescent="0.25">
      <c r="A402" s="53">
        <v>401</v>
      </c>
      <c r="B402" s="53" t="s">
        <v>38</v>
      </c>
      <c r="C402" s="53">
        <v>446</v>
      </c>
      <c r="D402" s="54" t="s">
        <v>107</v>
      </c>
      <c r="E402" s="53" t="s">
        <v>712</v>
      </c>
      <c r="F402" s="53">
        <v>1</v>
      </c>
      <c r="G402" s="53">
        <v>905500</v>
      </c>
      <c r="H402" s="53" t="s">
        <v>939</v>
      </c>
      <c r="I402" s="54" t="s">
        <v>940</v>
      </c>
      <c r="J402" s="55">
        <v>12202</v>
      </c>
      <c r="K402" s="53">
        <v>12</v>
      </c>
      <c r="L402" s="56">
        <v>12202</v>
      </c>
      <c r="M402" s="57" t="s">
        <v>650</v>
      </c>
      <c r="N402" s="53" t="s">
        <v>652</v>
      </c>
      <c r="O402" s="53" t="s">
        <v>653</v>
      </c>
      <c r="P402" s="108">
        <v>77992.823082312942</v>
      </c>
      <c r="Q402" s="56">
        <v>0</v>
      </c>
      <c r="R402" s="56">
        <v>17469.703078995961</v>
      </c>
      <c r="S402" s="56">
        <v>0</v>
      </c>
      <c r="T402" s="56">
        <v>0</v>
      </c>
      <c r="U402" s="56">
        <v>913.36893058535861</v>
      </c>
      <c r="V402" s="56">
        <v>0</v>
      </c>
      <c r="W402" s="56">
        <v>0</v>
      </c>
      <c r="X402" s="56">
        <f t="shared" si="36"/>
        <v>913.36893058535861</v>
      </c>
      <c r="Y402" s="56">
        <f t="shared" si="37"/>
        <v>96375.895091894257</v>
      </c>
      <c r="Z402" s="56">
        <v>61620.1</v>
      </c>
      <c r="AA402" s="56">
        <v>0</v>
      </c>
      <c r="AB402" s="56">
        <v>0</v>
      </c>
      <c r="AC402" s="56">
        <f t="shared" si="38"/>
        <v>61620.1</v>
      </c>
      <c r="AD402" s="58">
        <v>3870.7228091691886</v>
      </c>
      <c r="AE402" s="58">
        <v>8448.4244087288916</v>
      </c>
      <c r="AF402" s="58">
        <f t="shared" si="39"/>
        <v>12319.14721789808</v>
      </c>
      <c r="AG402" s="58">
        <f t="shared" si="40"/>
        <v>170315.14230979234</v>
      </c>
      <c r="AH402" s="58">
        <v>0</v>
      </c>
      <c r="AI402" s="58">
        <v>1694.7328074457505</v>
      </c>
      <c r="AJ402" s="58">
        <f t="shared" si="41"/>
        <v>172009.87511723809</v>
      </c>
    </row>
    <row r="403" spans="1:36" ht="30" x14ac:dyDescent="0.25">
      <c r="A403" s="53">
        <v>402</v>
      </c>
      <c r="B403" s="53" t="s">
        <v>38</v>
      </c>
      <c r="C403" s="53">
        <v>446</v>
      </c>
      <c r="D403" s="54" t="s">
        <v>107</v>
      </c>
      <c r="E403" s="53" t="s">
        <v>730</v>
      </c>
      <c r="F403" s="53">
        <v>1</v>
      </c>
      <c r="G403" s="53">
        <v>905500</v>
      </c>
      <c r="H403" s="53" t="s">
        <v>939</v>
      </c>
      <c r="I403" s="54" t="s">
        <v>940</v>
      </c>
      <c r="J403" s="55">
        <v>1157</v>
      </c>
      <c r="K403" s="53">
        <v>12</v>
      </c>
      <c r="L403" s="56">
        <v>1157</v>
      </c>
      <c r="M403" s="57" t="s">
        <v>650</v>
      </c>
      <c r="N403" s="53" t="s">
        <v>652</v>
      </c>
      <c r="O403" s="53" t="s">
        <v>653</v>
      </c>
      <c r="P403" s="108">
        <v>7395.3201365543409</v>
      </c>
      <c r="Q403" s="56">
        <v>0</v>
      </c>
      <c r="R403" s="56">
        <v>1656.4863516143519</v>
      </c>
      <c r="S403" s="56">
        <v>0</v>
      </c>
      <c r="T403" s="56">
        <v>0</v>
      </c>
      <c r="U403" s="56">
        <v>86.606118069763951</v>
      </c>
      <c r="V403" s="56">
        <v>0</v>
      </c>
      <c r="W403" s="56">
        <v>0</v>
      </c>
      <c r="X403" s="56">
        <f t="shared" si="36"/>
        <v>86.606118069763951</v>
      </c>
      <c r="Y403" s="56">
        <f t="shared" si="37"/>
        <v>9138.4126062384566</v>
      </c>
      <c r="Z403" s="56">
        <v>5842.8499999999995</v>
      </c>
      <c r="AA403" s="56">
        <v>0</v>
      </c>
      <c r="AB403" s="56">
        <v>0</v>
      </c>
      <c r="AC403" s="56">
        <f t="shared" si="38"/>
        <v>5842.8499999999995</v>
      </c>
      <c r="AD403" s="58">
        <v>367.02395428689982</v>
      </c>
      <c r="AE403" s="58">
        <v>801.08400597437526</v>
      </c>
      <c r="AF403" s="58">
        <f t="shared" si="39"/>
        <v>1168.1079602612751</v>
      </c>
      <c r="AG403" s="58">
        <f t="shared" si="40"/>
        <v>16149.370566499731</v>
      </c>
      <c r="AH403" s="58">
        <v>0</v>
      </c>
      <c r="AI403" s="58">
        <v>160.69544814085668</v>
      </c>
      <c r="AJ403" s="58">
        <f t="shared" si="41"/>
        <v>16310.066014640588</v>
      </c>
    </row>
    <row r="404" spans="1:36" ht="30" x14ac:dyDescent="0.25">
      <c r="A404" s="53">
        <v>403</v>
      </c>
      <c r="B404" s="53" t="s">
        <v>38</v>
      </c>
      <c r="C404" s="53">
        <v>446</v>
      </c>
      <c r="D404" s="54" t="s">
        <v>107</v>
      </c>
      <c r="E404" s="53" t="s">
        <v>720</v>
      </c>
      <c r="F404" s="53">
        <v>2</v>
      </c>
      <c r="G404" s="53">
        <v>905500</v>
      </c>
      <c r="H404" s="53" t="s">
        <v>939</v>
      </c>
      <c r="I404" s="54" t="s">
        <v>940</v>
      </c>
      <c r="J404" s="55">
        <v>976</v>
      </c>
      <c r="K404" s="53">
        <v>12</v>
      </c>
      <c r="L404" s="56">
        <v>976</v>
      </c>
      <c r="M404" s="57" t="s">
        <v>650</v>
      </c>
      <c r="N404" s="53" t="s">
        <v>652</v>
      </c>
      <c r="O404" s="53" t="s">
        <v>653</v>
      </c>
      <c r="P404" s="108">
        <v>9324.7710354850497</v>
      </c>
      <c r="Q404" s="56">
        <v>0</v>
      </c>
      <c r="R404" s="56">
        <v>1397.3471730126255</v>
      </c>
      <c r="S404" s="56">
        <v>0</v>
      </c>
      <c r="T404" s="56">
        <v>0</v>
      </c>
      <c r="U404" s="56">
        <v>73.057537801287495</v>
      </c>
      <c r="V404" s="56">
        <v>0</v>
      </c>
      <c r="W404" s="56">
        <v>0</v>
      </c>
      <c r="X404" s="56">
        <f t="shared" si="36"/>
        <v>73.057537801287495</v>
      </c>
      <c r="Y404" s="56">
        <f t="shared" si="37"/>
        <v>10795.175746298963</v>
      </c>
      <c r="Z404" s="56">
        <v>4928.8</v>
      </c>
      <c r="AA404" s="56">
        <v>0</v>
      </c>
      <c r="AB404" s="56">
        <v>0</v>
      </c>
      <c r="AC404" s="56">
        <f t="shared" si="38"/>
        <v>4928.8</v>
      </c>
      <c r="AD404" s="58">
        <v>309.60706947624391</v>
      </c>
      <c r="AE404" s="58">
        <v>675.76317185046696</v>
      </c>
      <c r="AF404" s="58">
        <f t="shared" si="39"/>
        <v>985.37024132671081</v>
      </c>
      <c r="AG404" s="58">
        <f t="shared" si="40"/>
        <v>16709.345987625671</v>
      </c>
      <c r="AH404" s="58">
        <v>0</v>
      </c>
      <c r="AI404" s="58">
        <v>135.55640223463797</v>
      </c>
      <c r="AJ404" s="58">
        <f t="shared" si="41"/>
        <v>16844.902389860308</v>
      </c>
    </row>
    <row r="405" spans="1:36" ht="30" x14ac:dyDescent="0.25">
      <c r="A405" s="53">
        <v>404</v>
      </c>
      <c r="B405" s="53" t="s">
        <v>38</v>
      </c>
      <c r="C405" s="53">
        <v>446</v>
      </c>
      <c r="D405" s="54" t="s">
        <v>107</v>
      </c>
      <c r="E405" s="53" t="s">
        <v>720</v>
      </c>
      <c r="F405" s="53">
        <v>2</v>
      </c>
      <c r="G405" s="53">
        <v>905600</v>
      </c>
      <c r="H405" s="53" t="s">
        <v>918</v>
      </c>
      <c r="I405" s="54" t="s">
        <v>941</v>
      </c>
      <c r="J405" s="55">
        <v>2437</v>
      </c>
      <c r="K405" s="53">
        <v>12</v>
      </c>
      <c r="L405" s="56">
        <v>2437</v>
      </c>
      <c r="M405" s="57" t="s">
        <v>650</v>
      </c>
      <c r="N405" s="53" t="s">
        <v>652</v>
      </c>
      <c r="O405" s="53" t="s">
        <v>653</v>
      </c>
      <c r="P405" s="108">
        <v>23283.265382660928</v>
      </c>
      <c r="Q405" s="56">
        <v>0</v>
      </c>
      <c r="R405" s="56">
        <v>3489.0728080243525</v>
      </c>
      <c r="S405" s="56">
        <v>0</v>
      </c>
      <c r="T405" s="56">
        <v>0</v>
      </c>
      <c r="U405" s="56">
        <v>182.4192823993213</v>
      </c>
      <c r="V405" s="56">
        <v>0</v>
      </c>
      <c r="W405" s="56">
        <v>0</v>
      </c>
      <c r="X405" s="56">
        <f t="shared" si="36"/>
        <v>182.4192823993213</v>
      </c>
      <c r="Y405" s="56">
        <f t="shared" si="37"/>
        <v>26954.757473084603</v>
      </c>
      <c r="Z405" s="56">
        <v>12306.85</v>
      </c>
      <c r="AA405" s="56">
        <v>0</v>
      </c>
      <c r="AB405" s="56">
        <v>0</v>
      </c>
      <c r="AC405" s="56">
        <f t="shared" si="38"/>
        <v>12306.85</v>
      </c>
      <c r="AD405" s="58">
        <v>773.06601261640003</v>
      </c>
      <c r="AE405" s="58">
        <v>1687.330788729086</v>
      </c>
      <c r="AF405" s="58">
        <f t="shared" si="39"/>
        <v>2460.396801345486</v>
      </c>
      <c r="AG405" s="58">
        <f t="shared" si="40"/>
        <v>41722.004274430088</v>
      </c>
      <c r="AH405" s="58">
        <v>0</v>
      </c>
      <c r="AI405" s="58">
        <v>338.47433631743104</v>
      </c>
      <c r="AJ405" s="58">
        <f t="shared" si="41"/>
        <v>42060.478610747516</v>
      </c>
    </row>
    <row r="406" spans="1:36" ht="30" x14ac:dyDescent="0.25">
      <c r="A406" s="53">
        <v>405</v>
      </c>
      <c r="B406" s="53" t="s">
        <v>39</v>
      </c>
      <c r="C406" s="53">
        <v>447</v>
      </c>
      <c r="D406" s="54" t="s">
        <v>942</v>
      </c>
      <c r="E406" s="53" t="s">
        <v>720</v>
      </c>
      <c r="F406" s="53">
        <v>1</v>
      </c>
      <c r="G406" s="53">
        <v>409050</v>
      </c>
      <c r="H406" s="53" t="s">
        <v>747</v>
      </c>
      <c r="I406" s="54" t="s">
        <v>748</v>
      </c>
      <c r="J406" s="55">
        <v>167</v>
      </c>
      <c r="K406" s="53">
        <v>12</v>
      </c>
      <c r="L406" s="56">
        <v>167</v>
      </c>
      <c r="M406" s="57" t="s">
        <v>690</v>
      </c>
      <c r="N406" s="53" t="s">
        <v>651</v>
      </c>
      <c r="O406" s="53" t="s">
        <v>651</v>
      </c>
      <c r="P406" s="108">
        <v>0</v>
      </c>
      <c r="Q406" s="56">
        <v>0</v>
      </c>
      <c r="R406" s="56">
        <v>0</v>
      </c>
      <c r="S406" s="56">
        <v>1</v>
      </c>
      <c r="T406" s="56">
        <v>147.19985390538892</v>
      </c>
      <c r="U406" s="56">
        <v>1800</v>
      </c>
      <c r="V406" s="56">
        <v>0</v>
      </c>
      <c r="W406" s="56">
        <v>0</v>
      </c>
      <c r="X406" s="56">
        <f t="shared" si="36"/>
        <v>1800</v>
      </c>
      <c r="Y406" s="56">
        <f t="shared" si="37"/>
        <v>1948.1998539053889</v>
      </c>
      <c r="Z406" s="56">
        <v>0</v>
      </c>
      <c r="AA406" s="56">
        <v>0</v>
      </c>
      <c r="AB406" s="56">
        <v>0</v>
      </c>
      <c r="AC406" s="56">
        <f t="shared" si="38"/>
        <v>0</v>
      </c>
      <c r="AD406" s="58">
        <v>52.975799797676984</v>
      </c>
      <c r="AE406" s="58">
        <v>115.62750993752866</v>
      </c>
      <c r="AF406" s="58">
        <f t="shared" si="39"/>
        <v>168.60330973520564</v>
      </c>
      <c r="AG406" s="58">
        <f t="shared" si="40"/>
        <v>2116.8031636405944</v>
      </c>
      <c r="AH406" s="58">
        <v>0</v>
      </c>
      <c r="AI406" s="58">
        <v>23.19458931678744</v>
      </c>
      <c r="AJ406" s="58">
        <f t="shared" si="41"/>
        <v>2139.9977529573821</v>
      </c>
    </row>
    <row r="407" spans="1:36" ht="30" x14ac:dyDescent="0.25">
      <c r="A407" s="53">
        <v>406</v>
      </c>
      <c r="B407" s="53" t="s">
        <v>767</v>
      </c>
      <c r="C407" s="53">
        <v>448</v>
      </c>
      <c r="D407" s="54" t="s">
        <v>108</v>
      </c>
      <c r="E407" s="53" t="s">
        <v>720</v>
      </c>
      <c r="F407" s="53">
        <v>1</v>
      </c>
      <c r="G407" s="53">
        <v>200640</v>
      </c>
      <c r="H407" s="53" t="s">
        <v>731</v>
      </c>
      <c r="I407" s="54" t="s">
        <v>943</v>
      </c>
      <c r="J407" s="55">
        <v>4156</v>
      </c>
      <c r="K407" s="53">
        <v>12</v>
      </c>
      <c r="L407" s="56">
        <v>4156</v>
      </c>
      <c r="M407" s="57" t="s">
        <v>689</v>
      </c>
      <c r="N407" s="53" t="s">
        <v>652</v>
      </c>
      <c r="O407" s="53" t="s">
        <v>660</v>
      </c>
      <c r="P407" s="108">
        <v>39706.709450282651</v>
      </c>
      <c r="Q407" s="56">
        <v>0</v>
      </c>
      <c r="R407" s="56">
        <v>9640.6579502319692</v>
      </c>
      <c r="S407" s="56">
        <v>0</v>
      </c>
      <c r="T407" s="56">
        <v>3663.2490588670439</v>
      </c>
      <c r="U407" s="56">
        <v>0</v>
      </c>
      <c r="V407" s="56">
        <v>0</v>
      </c>
      <c r="W407" s="56">
        <v>0</v>
      </c>
      <c r="X407" s="56">
        <f t="shared" si="36"/>
        <v>0</v>
      </c>
      <c r="Y407" s="56">
        <f t="shared" si="37"/>
        <v>53010.616459381657</v>
      </c>
      <c r="Z407" s="56">
        <v>0</v>
      </c>
      <c r="AA407" s="56">
        <v>20987.8</v>
      </c>
      <c r="AB407" s="56">
        <v>0</v>
      </c>
      <c r="AC407" s="56">
        <f t="shared" si="38"/>
        <v>20987.8</v>
      </c>
      <c r="AD407" s="58">
        <v>1318.367808138596</v>
      </c>
      <c r="AE407" s="58">
        <v>2877.5325227567014</v>
      </c>
      <c r="AF407" s="58">
        <f t="shared" si="39"/>
        <v>4195.9003308952979</v>
      </c>
      <c r="AG407" s="58">
        <f t="shared" si="40"/>
        <v>78194.316790276949</v>
      </c>
      <c r="AH407" s="58">
        <v>-39872</v>
      </c>
      <c r="AI407" s="58">
        <v>-38322.316790276949</v>
      </c>
      <c r="AJ407" s="58">
        <f t="shared" si="41"/>
        <v>0</v>
      </c>
    </row>
    <row r="408" spans="1:36" ht="30" x14ac:dyDescent="0.25">
      <c r="A408" s="53">
        <v>407</v>
      </c>
      <c r="B408" s="53" t="s">
        <v>767</v>
      </c>
      <c r="C408" s="53">
        <v>448</v>
      </c>
      <c r="D408" s="54" t="s">
        <v>108</v>
      </c>
      <c r="E408" s="53" t="s">
        <v>720</v>
      </c>
      <c r="F408" s="53">
        <v>1</v>
      </c>
      <c r="G408" s="53">
        <v>201246</v>
      </c>
      <c r="H408" s="53" t="s">
        <v>731</v>
      </c>
      <c r="I408" s="54" t="s">
        <v>936</v>
      </c>
      <c r="J408" s="55">
        <v>1973</v>
      </c>
      <c r="K408" s="53">
        <v>12</v>
      </c>
      <c r="L408" s="56">
        <v>1973</v>
      </c>
      <c r="M408" s="57" t="s">
        <v>688</v>
      </c>
      <c r="N408" s="53" t="s">
        <v>652</v>
      </c>
      <c r="O408" s="53" t="s">
        <v>660</v>
      </c>
      <c r="P408" s="108">
        <v>18850.177513331972</v>
      </c>
      <c r="Q408" s="56">
        <v>0</v>
      </c>
      <c r="R408" s="56">
        <v>4576.7608603964572</v>
      </c>
      <c r="S408" s="56">
        <v>0</v>
      </c>
      <c r="T408" s="56">
        <v>1739.0737230858224</v>
      </c>
      <c r="U408" s="56">
        <v>0</v>
      </c>
      <c r="V408" s="56">
        <v>0</v>
      </c>
      <c r="W408" s="56">
        <v>0</v>
      </c>
      <c r="X408" s="56">
        <f t="shared" si="36"/>
        <v>0</v>
      </c>
      <c r="Y408" s="56">
        <f t="shared" si="37"/>
        <v>25166.012096814251</v>
      </c>
      <c r="Z408" s="56">
        <v>0</v>
      </c>
      <c r="AA408" s="56">
        <v>9963.65</v>
      </c>
      <c r="AB408" s="56">
        <v>0</v>
      </c>
      <c r="AC408" s="56">
        <f t="shared" si="38"/>
        <v>9963.65</v>
      </c>
      <c r="AD408" s="58">
        <v>625.87576647195624</v>
      </c>
      <c r="AE408" s="58">
        <v>1366.0663299805033</v>
      </c>
      <c r="AF408" s="58">
        <f t="shared" si="39"/>
        <v>1991.9420964524595</v>
      </c>
      <c r="AG408" s="58">
        <f t="shared" si="40"/>
        <v>37121.604193266714</v>
      </c>
      <c r="AH408" s="58">
        <v>0</v>
      </c>
      <c r="AI408" s="58">
        <v>-37121.604193266714</v>
      </c>
      <c r="AJ408" s="58">
        <f t="shared" si="41"/>
        <v>0</v>
      </c>
    </row>
    <row r="409" spans="1:36" ht="30" x14ac:dyDescent="0.25">
      <c r="A409" s="53">
        <v>408</v>
      </c>
      <c r="B409" s="53" t="s">
        <v>39</v>
      </c>
      <c r="C409" s="53">
        <v>448</v>
      </c>
      <c r="D409" s="54" t="s">
        <v>108</v>
      </c>
      <c r="E409" s="53" t="s">
        <v>720</v>
      </c>
      <c r="F409" s="53">
        <v>1</v>
      </c>
      <c r="G409" s="53">
        <v>409050</v>
      </c>
      <c r="H409" s="53" t="s">
        <v>747</v>
      </c>
      <c r="I409" s="54" t="s">
        <v>748</v>
      </c>
      <c r="J409" s="55">
        <v>2173</v>
      </c>
      <c r="K409" s="53">
        <v>12</v>
      </c>
      <c r="L409" s="56">
        <v>2173</v>
      </c>
      <c r="M409" s="57" t="s">
        <v>650</v>
      </c>
      <c r="N409" s="53" t="s">
        <v>652</v>
      </c>
      <c r="O409" s="53" t="s">
        <v>660</v>
      </c>
      <c r="P409" s="108">
        <v>20760.991250111696</v>
      </c>
      <c r="Q409" s="56">
        <v>0</v>
      </c>
      <c r="R409" s="56">
        <v>5040.7001265288909</v>
      </c>
      <c r="S409" s="56">
        <v>0</v>
      </c>
      <c r="T409" s="56">
        <v>0</v>
      </c>
      <c r="U409" s="56">
        <v>0</v>
      </c>
      <c r="V409" s="56">
        <v>0</v>
      </c>
      <c r="W409" s="56">
        <v>0</v>
      </c>
      <c r="X409" s="56">
        <f t="shared" si="36"/>
        <v>0</v>
      </c>
      <c r="Y409" s="56">
        <f t="shared" si="37"/>
        <v>25801.691376640585</v>
      </c>
      <c r="Z409" s="56">
        <v>0</v>
      </c>
      <c r="AA409" s="56">
        <v>10973.65</v>
      </c>
      <c r="AB409" s="56">
        <v>0</v>
      </c>
      <c r="AC409" s="56">
        <f t="shared" si="38"/>
        <v>10973.65</v>
      </c>
      <c r="AD409" s="58">
        <v>689.31983808594066</v>
      </c>
      <c r="AE409" s="58">
        <v>1504.5423897859268</v>
      </c>
      <c r="AF409" s="58">
        <f t="shared" si="39"/>
        <v>2193.8622278718676</v>
      </c>
      <c r="AG409" s="58">
        <f t="shared" si="40"/>
        <v>38969.203604512455</v>
      </c>
      <c r="AH409" s="58">
        <v>0</v>
      </c>
      <c r="AI409" s="58">
        <v>301.80744063101258</v>
      </c>
      <c r="AJ409" s="58">
        <f t="shared" si="41"/>
        <v>39271.011045143467</v>
      </c>
    </row>
    <row r="410" spans="1:36" ht="30" x14ac:dyDescent="0.25">
      <c r="A410" s="53">
        <v>409</v>
      </c>
      <c r="B410" s="53" t="s">
        <v>36</v>
      </c>
      <c r="C410" s="53">
        <v>448</v>
      </c>
      <c r="D410" s="54" t="s">
        <v>108</v>
      </c>
      <c r="E410" s="53" t="s">
        <v>720</v>
      </c>
      <c r="F410" s="53">
        <v>1</v>
      </c>
      <c r="G410" s="53">
        <v>505200</v>
      </c>
      <c r="H410" s="53" t="s">
        <v>944</v>
      </c>
      <c r="I410" s="54" t="s">
        <v>945</v>
      </c>
      <c r="J410" s="55">
        <v>283</v>
      </c>
      <c r="K410" s="53">
        <v>12</v>
      </c>
      <c r="L410" s="56">
        <v>283</v>
      </c>
      <c r="M410" s="57" t="s">
        <v>650</v>
      </c>
      <c r="N410" s="53" t="s">
        <v>652</v>
      </c>
      <c r="O410" s="53" t="s">
        <v>660</v>
      </c>
      <c r="P410" s="108">
        <v>2703.8014375433086</v>
      </c>
      <c r="Q410" s="56">
        <v>0</v>
      </c>
      <c r="R410" s="56">
        <v>656.47406157739351</v>
      </c>
      <c r="S410" s="56">
        <v>0</v>
      </c>
      <c r="T410" s="56">
        <v>0</v>
      </c>
      <c r="U410" s="56">
        <v>0</v>
      </c>
      <c r="V410" s="56">
        <v>0</v>
      </c>
      <c r="W410" s="56">
        <v>0</v>
      </c>
      <c r="X410" s="56">
        <f t="shared" si="36"/>
        <v>0</v>
      </c>
      <c r="Y410" s="56">
        <f t="shared" si="37"/>
        <v>3360.2754991207021</v>
      </c>
      <c r="Z410" s="56">
        <v>0</v>
      </c>
      <c r="AA410" s="56">
        <v>1429.1499999999999</v>
      </c>
      <c r="AB410" s="56">
        <v>0</v>
      </c>
      <c r="AC410" s="56">
        <f t="shared" si="38"/>
        <v>1429.1499999999999</v>
      </c>
      <c r="AD410" s="58">
        <v>89.773361333787946</v>
      </c>
      <c r="AE410" s="58">
        <v>195.9436246246743</v>
      </c>
      <c r="AF410" s="58">
        <f t="shared" si="39"/>
        <v>285.71698595846226</v>
      </c>
      <c r="AG410" s="58">
        <f t="shared" si="40"/>
        <v>5075.1424850791636</v>
      </c>
      <c r="AH410" s="58">
        <v>0</v>
      </c>
      <c r="AI410" s="58">
        <v>39.305801057789495</v>
      </c>
      <c r="AJ410" s="58">
        <f t="shared" si="41"/>
        <v>5114.4482861369534</v>
      </c>
    </row>
    <row r="411" spans="1:36" ht="30" x14ac:dyDescent="0.25">
      <c r="A411" s="53">
        <v>410</v>
      </c>
      <c r="B411" s="53" t="s">
        <v>39</v>
      </c>
      <c r="C411" s="53">
        <v>448</v>
      </c>
      <c r="D411" s="54" t="s">
        <v>108</v>
      </c>
      <c r="E411" s="53" t="s">
        <v>720</v>
      </c>
      <c r="F411" s="53">
        <v>2</v>
      </c>
      <c r="G411" s="53">
        <v>409050</v>
      </c>
      <c r="H411" s="53" t="s">
        <v>747</v>
      </c>
      <c r="I411" s="54" t="s">
        <v>748</v>
      </c>
      <c r="J411" s="55">
        <v>5241</v>
      </c>
      <c r="K411" s="53">
        <v>12</v>
      </c>
      <c r="L411" s="56">
        <v>5241</v>
      </c>
      <c r="M411" s="57" t="s">
        <v>650</v>
      </c>
      <c r="N411" s="53" t="s">
        <v>652</v>
      </c>
      <c r="O411" s="53" t="s">
        <v>660</v>
      </c>
      <c r="P411" s="108">
        <v>50072.873972312649</v>
      </c>
      <c r="Q411" s="56">
        <v>0</v>
      </c>
      <c r="R411" s="56">
        <v>12157.528469000421</v>
      </c>
      <c r="S411" s="56">
        <v>0</v>
      </c>
      <c r="T411" s="56">
        <v>0</v>
      </c>
      <c r="U411" s="56">
        <v>0</v>
      </c>
      <c r="V411" s="56">
        <v>0</v>
      </c>
      <c r="W411" s="56">
        <v>0</v>
      </c>
      <c r="X411" s="56">
        <f t="shared" si="36"/>
        <v>0</v>
      </c>
      <c r="Y411" s="56">
        <f t="shared" si="37"/>
        <v>62230.402441313068</v>
      </c>
      <c r="Z411" s="56">
        <v>0</v>
      </c>
      <c r="AA411" s="56">
        <v>26467.05</v>
      </c>
      <c r="AB411" s="56">
        <v>0</v>
      </c>
      <c r="AC411" s="56">
        <f t="shared" si="38"/>
        <v>26467.05</v>
      </c>
      <c r="AD411" s="58">
        <v>1662.5518966444613</v>
      </c>
      <c r="AE411" s="58">
        <v>3628.7651472011239</v>
      </c>
      <c r="AF411" s="58">
        <f t="shared" si="39"/>
        <v>5291.3170438455854</v>
      </c>
      <c r="AG411" s="58">
        <f t="shared" si="40"/>
        <v>93988.769485158657</v>
      </c>
      <c r="AH411" s="58">
        <v>0</v>
      </c>
      <c r="AI411" s="58">
        <v>727.92121322923936</v>
      </c>
      <c r="AJ411" s="58">
        <f t="shared" si="41"/>
        <v>94716.690698387902</v>
      </c>
    </row>
    <row r="412" spans="1:36" ht="30" x14ac:dyDescent="0.25">
      <c r="A412" s="53">
        <v>411</v>
      </c>
      <c r="B412" s="53" t="s">
        <v>42</v>
      </c>
      <c r="C412" s="53">
        <v>448</v>
      </c>
      <c r="D412" s="54" t="s">
        <v>108</v>
      </c>
      <c r="E412" s="53" t="s">
        <v>720</v>
      </c>
      <c r="F412" s="53">
        <v>2</v>
      </c>
      <c r="G412" s="53">
        <v>707000</v>
      </c>
      <c r="H412" s="53">
        <v>43009</v>
      </c>
      <c r="I412" s="54" t="s">
        <v>946</v>
      </c>
      <c r="J412" s="55">
        <v>400</v>
      </c>
      <c r="K412" s="53">
        <v>12</v>
      </c>
      <c r="L412" s="56">
        <v>400</v>
      </c>
      <c r="M412" s="57" t="s">
        <v>650</v>
      </c>
      <c r="N412" s="53" t="s">
        <v>652</v>
      </c>
      <c r="O412" s="53" t="s">
        <v>660</v>
      </c>
      <c r="P412" s="108">
        <v>3821.6274735594466</v>
      </c>
      <c r="Q412" s="56">
        <v>0</v>
      </c>
      <c r="R412" s="56">
        <v>927.8785322648672</v>
      </c>
      <c r="S412" s="56">
        <v>0</v>
      </c>
      <c r="T412" s="56">
        <v>0</v>
      </c>
      <c r="U412" s="56">
        <v>0</v>
      </c>
      <c r="V412" s="56">
        <v>0</v>
      </c>
      <c r="W412" s="56">
        <v>0</v>
      </c>
      <c r="X412" s="56">
        <f t="shared" si="36"/>
        <v>0</v>
      </c>
      <c r="Y412" s="56">
        <f t="shared" si="37"/>
        <v>4749.5060058243134</v>
      </c>
      <c r="Z412" s="56">
        <v>0</v>
      </c>
      <c r="AA412" s="56">
        <v>2020</v>
      </c>
      <c r="AB412" s="56">
        <v>0</v>
      </c>
      <c r="AC412" s="56">
        <f t="shared" si="38"/>
        <v>2020</v>
      </c>
      <c r="AD412" s="58">
        <v>126.88814322796883</v>
      </c>
      <c r="AE412" s="58">
        <v>276.95211961084709</v>
      </c>
      <c r="AF412" s="58">
        <f t="shared" si="39"/>
        <v>403.84026283881593</v>
      </c>
      <c r="AG412" s="58">
        <f t="shared" si="40"/>
        <v>7173.3462686631292</v>
      </c>
      <c r="AH412" s="58">
        <v>0</v>
      </c>
      <c r="AI412" s="58">
        <v>55.5559025551795</v>
      </c>
      <c r="AJ412" s="58">
        <f t="shared" si="41"/>
        <v>7228.9021712183085</v>
      </c>
    </row>
    <row r="413" spans="1:36" ht="30" x14ac:dyDescent="0.25">
      <c r="A413" s="53">
        <v>412</v>
      </c>
      <c r="B413" s="53" t="s">
        <v>767</v>
      </c>
      <c r="C413" s="53">
        <v>451</v>
      </c>
      <c r="D413" s="54" t="s">
        <v>947</v>
      </c>
      <c r="E413" s="53" t="s">
        <v>720</v>
      </c>
      <c r="F413" s="53">
        <v>1</v>
      </c>
      <c r="G413" s="53">
        <v>200159</v>
      </c>
      <c r="H413" s="53" t="s">
        <v>731</v>
      </c>
      <c r="I413" s="54" t="s">
        <v>743</v>
      </c>
      <c r="J413" s="55">
        <v>10824</v>
      </c>
      <c r="K413" s="53">
        <v>12</v>
      </c>
      <c r="L413" s="56">
        <v>10824</v>
      </c>
      <c r="M413" s="57" t="s">
        <v>687</v>
      </c>
      <c r="N413" s="53" t="s">
        <v>652</v>
      </c>
      <c r="O413" s="53" t="s">
        <v>660</v>
      </c>
      <c r="P413" s="108">
        <v>103413.23943451863</v>
      </c>
      <c r="Q413" s="56">
        <v>0</v>
      </c>
      <c r="R413" s="56">
        <v>25230</v>
      </c>
      <c r="S413" s="56">
        <v>0</v>
      </c>
      <c r="T413" s="56">
        <v>9540.6659800714351</v>
      </c>
      <c r="U413" s="56">
        <v>0</v>
      </c>
      <c r="V413" s="56">
        <v>0</v>
      </c>
      <c r="W413" s="56">
        <v>0</v>
      </c>
      <c r="X413" s="56">
        <f t="shared" si="36"/>
        <v>0</v>
      </c>
      <c r="Y413" s="56">
        <f t="shared" si="37"/>
        <v>138183.90541459006</v>
      </c>
      <c r="Z413" s="56">
        <v>0</v>
      </c>
      <c r="AA413" s="56">
        <v>54661.2</v>
      </c>
      <c r="AB413" s="56">
        <v>0</v>
      </c>
      <c r="AC413" s="56">
        <f t="shared" si="38"/>
        <v>54661.2</v>
      </c>
      <c r="AD413" s="58">
        <v>3433.5931557488361</v>
      </c>
      <c r="AE413" s="58">
        <v>7494.3243566695228</v>
      </c>
      <c r="AF413" s="58">
        <f t="shared" si="39"/>
        <v>10927.917512418358</v>
      </c>
      <c r="AG413" s="58">
        <f t="shared" si="40"/>
        <v>203773.02292700839</v>
      </c>
      <c r="AH413" s="58">
        <v>0</v>
      </c>
      <c r="AI413" s="58">
        <v>-203773.02292700839</v>
      </c>
      <c r="AJ413" s="58">
        <f t="shared" si="41"/>
        <v>0</v>
      </c>
    </row>
    <row r="414" spans="1:36" ht="30" x14ac:dyDescent="0.25">
      <c r="A414" s="53">
        <v>413</v>
      </c>
      <c r="B414" s="53" t="s">
        <v>42</v>
      </c>
      <c r="C414" s="53">
        <v>452</v>
      </c>
      <c r="D414" s="54" t="s">
        <v>109</v>
      </c>
      <c r="E414" s="53" t="s">
        <v>109</v>
      </c>
      <c r="F414" s="53" t="s">
        <v>948</v>
      </c>
      <c r="G414" s="53">
        <v>108715</v>
      </c>
      <c r="H414" s="53" t="s">
        <v>949</v>
      </c>
      <c r="I414" s="54" t="s">
        <v>950</v>
      </c>
      <c r="J414" s="55">
        <v>0</v>
      </c>
      <c r="K414" s="53">
        <v>12</v>
      </c>
      <c r="L414" s="56">
        <v>0</v>
      </c>
      <c r="M414" s="57" t="s">
        <v>650</v>
      </c>
      <c r="N414" s="53" t="s">
        <v>651</v>
      </c>
      <c r="O414" s="53" t="s">
        <v>651</v>
      </c>
      <c r="P414" s="108">
        <v>0</v>
      </c>
      <c r="Q414" s="56">
        <v>0</v>
      </c>
      <c r="R414" s="56">
        <v>0</v>
      </c>
      <c r="S414" s="56">
        <v>0</v>
      </c>
      <c r="T414" s="56">
        <v>0</v>
      </c>
      <c r="U414" s="56">
        <v>0</v>
      </c>
      <c r="V414" s="56">
        <v>0</v>
      </c>
      <c r="W414" s="56">
        <v>0</v>
      </c>
      <c r="X414" s="56">
        <f t="shared" si="36"/>
        <v>0</v>
      </c>
      <c r="Y414" s="56">
        <f t="shared" si="37"/>
        <v>0</v>
      </c>
      <c r="Z414" s="56">
        <v>0</v>
      </c>
      <c r="AA414" s="56">
        <v>0</v>
      </c>
      <c r="AB414" s="56">
        <v>0</v>
      </c>
      <c r="AC414" s="56">
        <f t="shared" si="38"/>
        <v>0</v>
      </c>
      <c r="AD414" s="58">
        <v>0</v>
      </c>
      <c r="AE414" s="58">
        <v>0</v>
      </c>
      <c r="AF414" s="58">
        <f t="shared" si="39"/>
        <v>0</v>
      </c>
      <c r="AG414" s="58">
        <f t="shared" si="40"/>
        <v>0</v>
      </c>
      <c r="AH414" s="58">
        <v>0</v>
      </c>
      <c r="AI414" s="58">
        <v>0</v>
      </c>
      <c r="AJ414" s="58">
        <f t="shared" si="41"/>
        <v>0</v>
      </c>
    </row>
    <row r="415" spans="1:36" ht="30" x14ac:dyDescent="0.25">
      <c r="A415" s="53">
        <v>414</v>
      </c>
      <c r="B415" s="53" t="s">
        <v>37</v>
      </c>
      <c r="C415" s="53">
        <v>455</v>
      </c>
      <c r="D415" s="54" t="s">
        <v>110</v>
      </c>
      <c r="E415" s="53" t="s">
        <v>720</v>
      </c>
      <c r="F415" s="53">
        <v>1</v>
      </c>
      <c r="G415" s="53">
        <v>708100</v>
      </c>
      <c r="H415" s="53" t="s">
        <v>951</v>
      </c>
      <c r="I415" s="54" t="s">
        <v>952</v>
      </c>
      <c r="J415" s="55">
        <v>173</v>
      </c>
      <c r="K415" s="53">
        <v>12</v>
      </c>
      <c r="L415" s="56">
        <v>173</v>
      </c>
      <c r="M415" s="57" t="s">
        <v>650</v>
      </c>
      <c r="N415" s="53" t="s">
        <v>652</v>
      </c>
      <c r="O415" s="53" t="s">
        <v>660</v>
      </c>
      <c r="P415" s="108">
        <v>1652.8538823144606</v>
      </c>
      <c r="Q415" s="56">
        <v>0</v>
      </c>
      <c r="R415" s="56">
        <v>403.46176918462459</v>
      </c>
      <c r="S415" s="56">
        <v>0</v>
      </c>
      <c r="T415" s="56">
        <v>0</v>
      </c>
      <c r="U415" s="56">
        <v>0</v>
      </c>
      <c r="V415" s="56">
        <v>0</v>
      </c>
      <c r="W415" s="56">
        <v>0</v>
      </c>
      <c r="X415" s="56">
        <f t="shared" si="36"/>
        <v>0</v>
      </c>
      <c r="Y415" s="56">
        <f t="shared" si="37"/>
        <v>2056.3156514990851</v>
      </c>
      <c r="Z415" s="56">
        <v>0</v>
      </c>
      <c r="AA415" s="56">
        <v>873.65</v>
      </c>
      <c r="AB415" s="56">
        <v>0</v>
      </c>
      <c r="AC415" s="56">
        <f t="shared" si="38"/>
        <v>873.65</v>
      </c>
      <c r="AD415" s="58">
        <v>54.879121946096504</v>
      </c>
      <c r="AE415" s="58">
        <v>119.78179173169137</v>
      </c>
      <c r="AF415" s="58">
        <f t="shared" si="39"/>
        <v>174.66091367778787</v>
      </c>
      <c r="AG415" s="58">
        <f t="shared" si="40"/>
        <v>3104.6265651768731</v>
      </c>
      <c r="AH415" s="58">
        <v>0</v>
      </c>
      <c r="AI415" s="58">
        <v>24.027927855115131</v>
      </c>
      <c r="AJ415" s="58">
        <f t="shared" si="41"/>
        <v>3128.6544930319883</v>
      </c>
    </row>
    <row r="416" spans="1:36" ht="30" x14ac:dyDescent="0.25">
      <c r="A416" s="53">
        <v>415</v>
      </c>
      <c r="B416" s="53" t="s">
        <v>38</v>
      </c>
      <c r="C416" s="53">
        <v>455</v>
      </c>
      <c r="D416" s="54" t="s">
        <v>110</v>
      </c>
      <c r="E416" s="53" t="s">
        <v>720</v>
      </c>
      <c r="F416" s="53">
        <v>1</v>
      </c>
      <c r="G416" s="53">
        <v>901000</v>
      </c>
      <c r="H416" s="53" t="s">
        <v>924</v>
      </c>
      <c r="I416" s="54" t="s">
        <v>925</v>
      </c>
      <c r="J416" s="55">
        <v>5768</v>
      </c>
      <c r="K416" s="53">
        <v>12</v>
      </c>
      <c r="L416" s="56">
        <v>5768</v>
      </c>
      <c r="M416" s="57" t="s">
        <v>650</v>
      </c>
      <c r="N416" s="53" t="s">
        <v>652</v>
      </c>
      <c r="O416" s="53" t="s">
        <v>660</v>
      </c>
      <c r="P416" s="108">
        <v>55107.868168727226</v>
      </c>
      <c r="Q416" s="56">
        <v>0</v>
      </c>
      <c r="R416" s="56">
        <v>13451.835171427254</v>
      </c>
      <c r="S416" s="56">
        <v>0</v>
      </c>
      <c r="T416" s="56">
        <v>0</v>
      </c>
      <c r="U416" s="56">
        <v>0</v>
      </c>
      <c r="V416" s="56">
        <v>0</v>
      </c>
      <c r="W416" s="56">
        <v>0</v>
      </c>
      <c r="X416" s="56">
        <f t="shared" si="36"/>
        <v>0</v>
      </c>
      <c r="Y416" s="56">
        <f t="shared" si="37"/>
        <v>68559.703340154476</v>
      </c>
      <c r="Z416" s="56">
        <v>0</v>
      </c>
      <c r="AA416" s="56">
        <v>29128.399999999998</v>
      </c>
      <c r="AB416" s="56">
        <v>0</v>
      </c>
      <c r="AC416" s="56">
        <f t="shared" si="38"/>
        <v>29128.399999999998</v>
      </c>
      <c r="AD416" s="58">
        <v>1829.7270253473102</v>
      </c>
      <c r="AE416" s="58">
        <v>3993.6495647884153</v>
      </c>
      <c r="AF416" s="58">
        <f t="shared" si="39"/>
        <v>5823.3765901357256</v>
      </c>
      <c r="AG416" s="58">
        <f t="shared" si="40"/>
        <v>103511.4799302902</v>
      </c>
      <c r="AH416" s="58">
        <v>0</v>
      </c>
      <c r="AI416" s="58">
        <v>801.11611484568834</v>
      </c>
      <c r="AJ416" s="58">
        <f t="shared" si="41"/>
        <v>104312.59604513588</v>
      </c>
    </row>
    <row r="417" spans="1:36" ht="45" x14ac:dyDescent="0.25">
      <c r="A417" s="53">
        <v>416</v>
      </c>
      <c r="B417" s="53" t="s">
        <v>38</v>
      </c>
      <c r="C417" s="53">
        <v>455</v>
      </c>
      <c r="D417" s="54" t="s">
        <v>110</v>
      </c>
      <c r="E417" s="53" t="s">
        <v>720</v>
      </c>
      <c r="F417" s="53">
        <v>1</v>
      </c>
      <c r="G417" s="53" t="s">
        <v>953</v>
      </c>
      <c r="H417" s="53" t="s">
        <v>912</v>
      </c>
      <c r="I417" s="54" t="s">
        <v>954</v>
      </c>
      <c r="J417" s="55">
        <v>493</v>
      </c>
      <c r="K417" s="53">
        <v>12</v>
      </c>
      <c r="L417" s="56">
        <v>493</v>
      </c>
      <c r="M417" s="57" t="s">
        <v>650</v>
      </c>
      <c r="N417" s="53" t="s">
        <v>652</v>
      </c>
      <c r="O417" s="53" t="s">
        <v>660</v>
      </c>
      <c r="P417" s="108">
        <v>4710.1558611620185</v>
      </c>
      <c r="Q417" s="56">
        <v>0</v>
      </c>
      <c r="R417" s="56">
        <v>1149.7494347284389</v>
      </c>
      <c r="S417" s="56">
        <v>0</v>
      </c>
      <c r="T417" s="56">
        <v>0</v>
      </c>
      <c r="U417" s="56">
        <v>0</v>
      </c>
      <c r="V417" s="56">
        <v>0</v>
      </c>
      <c r="W417" s="56">
        <v>0</v>
      </c>
      <c r="X417" s="56">
        <f t="shared" si="36"/>
        <v>0</v>
      </c>
      <c r="Y417" s="56">
        <f t="shared" si="37"/>
        <v>5859.9052958904576</v>
      </c>
      <c r="Z417" s="56">
        <v>0</v>
      </c>
      <c r="AA417" s="56">
        <v>2489.65</v>
      </c>
      <c r="AB417" s="56">
        <v>0</v>
      </c>
      <c r="AC417" s="56">
        <f t="shared" si="38"/>
        <v>2489.65</v>
      </c>
      <c r="AD417" s="58">
        <v>156.38963652847156</v>
      </c>
      <c r="AE417" s="58">
        <v>341.34348742036906</v>
      </c>
      <c r="AF417" s="58">
        <f t="shared" si="39"/>
        <v>497.73312394884061</v>
      </c>
      <c r="AG417" s="58">
        <f t="shared" si="40"/>
        <v>8847.2884198392985</v>
      </c>
      <c r="AH417" s="58">
        <v>0</v>
      </c>
      <c r="AI417" s="58">
        <v>68.472649899258727</v>
      </c>
      <c r="AJ417" s="58">
        <f t="shared" si="41"/>
        <v>8915.7610697385571</v>
      </c>
    </row>
    <row r="418" spans="1:36" ht="30" x14ac:dyDescent="0.25">
      <c r="A418" s="53">
        <v>417</v>
      </c>
      <c r="B418" s="53" t="s">
        <v>62</v>
      </c>
      <c r="C418" s="53">
        <v>455</v>
      </c>
      <c r="D418" s="54" t="s">
        <v>110</v>
      </c>
      <c r="E418" s="53" t="s">
        <v>720</v>
      </c>
      <c r="F418" s="53">
        <v>1</v>
      </c>
      <c r="G418" s="53">
        <v>902575</v>
      </c>
      <c r="H418" s="53" t="s">
        <v>731</v>
      </c>
      <c r="I418" s="54" t="s">
        <v>732</v>
      </c>
      <c r="J418" s="55">
        <v>230</v>
      </c>
      <c r="K418" s="53">
        <v>12</v>
      </c>
      <c r="L418" s="56">
        <v>230</v>
      </c>
      <c r="M418" s="57" t="s">
        <v>650</v>
      </c>
      <c r="N418" s="53" t="s">
        <v>652</v>
      </c>
      <c r="O418" s="53" t="s">
        <v>660</v>
      </c>
      <c r="P418" s="108">
        <v>2197.4357972966818</v>
      </c>
      <c r="Q418" s="56">
        <v>0</v>
      </c>
      <c r="R418" s="56">
        <v>536.39425960961648</v>
      </c>
      <c r="S418" s="56">
        <v>0</v>
      </c>
      <c r="T418" s="56">
        <v>0</v>
      </c>
      <c r="U418" s="56">
        <v>0</v>
      </c>
      <c r="V418" s="56">
        <v>0</v>
      </c>
      <c r="W418" s="56">
        <v>0</v>
      </c>
      <c r="X418" s="56">
        <f t="shared" si="36"/>
        <v>0</v>
      </c>
      <c r="Y418" s="56">
        <f t="shared" si="37"/>
        <v>2733.8300569062985</v>
      </c>
      <c r="Z418" s="56">
        <v>0</v>
      </c>
      <c r="AA418" s="56">
        <v>1161.5</v>
      </c>
      <c r="AB418" s="56">
        <v>0</v>
      </c>
      <c r="AC418" s="56">
        <f t="shared" si="38"/>
        <v>1161.5</v>
      </c>
      <c r="AD418" s="58">
        <v>-3895.3300569062985</v>
      </c>
      <c r="AE418" s="58">
        <v>0</v>
      </c>
      <c r="AF418" s="58">
        <f t="shared" si="39"/>
        <v>-3895.3300569062985</v>
      </c>
      <c r="AG418" s="58">
        <f t="shared" si="40"/>
        <v>0</v>
      </c>
      <c r="AH418" s="58">
        <v>0</v>
      </c>
      <c r="AI418" s="58">
        <v>0</v>
      </c>
      <c r="AJ418" s="58">
        <f t="shared" si="41"/>
        <v>0</v>
      </c>
    </row>
    <row r="419" spans="1:36" ht="30" x14ac:dyDescent="0.25">
      <c r="A419" s="53">
        <v>418</v>
      </c>
      <c r="B419" s="53" t="s">
        <v>38</v>
      </c>
      <c r="C419" s="53">
        <v>455</v>
      </c>
      <c r="D419" s="54" t="s">
        <v>110</v>
      </c>
      <c r="E419" s="53" t="s">
        <v>720</v>
      </c>
      <c r="F419" s="53">
        <v>1</v>
      </c>
      <c r="G419" s="53">
        <v>903100</v>
      </c>
      <c r="H419" s="53" t="s">
        <v>874</v>
      </c>
      <c r="I419" s="54" t="s">
        <v>955</v>
      </c>
      <c r="J419" s="55">
        <v>238</v>
      </c>
      <c r="K419" s="53">
        <v>12</v>
      </c>
      <c r="L419" s="56">
        <v>238</v>
      </c>
      <c r="M419" s="57" t="s">
        <v>650</v>
      </c>
      <c r="N419" s="53" t="s">
        <v>652</v>
      </c>
      <c r="O419" s="53" t="s">
        <v>660</v>
      </c>
      <c r="P419" s="108">
        <v>2273.8683467678707</v>
      </c>
      <c r="Q419" s="56">
        <v>0</v>
      </c>
      <c r="R419" s="56">
        <v>555.05145124821195</v>
      </c>
      <c r="S419" s="56">
        <v>0</v>
      </c>
      <c r="T419" s="56">
        <v>0</v>
      </c>
      <c r="U419" s="56">
        <v>0</v>
      </c>
      <c r="V419" s="56">
        <v>0</v>
      </c>
      <c r="W419" s="56">
        <v>0</v>
      </c>
      <c r="X419" s="56">
        <f t="shared" si="36"/>
        <v>0</v>
      </c>
      <c r="Y419" s="56">
        <f t="shared" si="37"/>
        <v>2828.9197980160825</v>
      </c>
      <c r="Z419" s="56">
        <v>0</v>
      </c>
      <c r="AA419" s="56">
        <v>1201.8999999999999</v>
      </c>
      <c r="AB419" s="56">
        <v>0</v>
      </c>
      <c r="AC419" s="56">
        <f t="shared" si="38"/>
        <v>1201.8999999999999</v>
      </c>
      <c r="AD419" s="58">
        <v>75.498445220641443</v>
      </c>
      <c r="AE419" s="58">
        <v>164.78651116845401</v>
      </c>
      <c r="AF419" s="58">
        <f t="shared" si="39"/>
        <v>240.28495638909544</v>
      </c>
      <c r="AG419" s="58">
        <f t="shared" si="40"/>
        <v>4271.104754405178</v>
      </c>
      <c r="AH419" s="58">
        <v>0</v>
      </c>
      <c r="AI419" s="58">
        <v>33.055762020331798</v>
      </c>
      <c r="AJ419" s="58">
        <f t="shared" si="41"/>
        <v>4304.1605164255097</v>
      </c>
    </row>
    <row r="420" spans="1:36" ht="30" x14ac:dyDescent="0.25">
      <c r="A420" s="53">
        <v>419</v>
      </c>
      <c r="B420" s="53" t="s">
        <v>38</v>
      </c>
      <c r="C420" s="53">
        <v>455</v>
      </c>
      <c r="D420" s="54" t="s">
        <v>110</v>
      </c>
      <c r="E420" s="53" t="s">
        <v>720</v>
      </c>
      <c r="F420" s="53">
        <v>1</v>
      </c>
      <c r="G420" s="53">
        <v>905580</v>
      </c>
      <c r="H420" s="53" t="s">
        <v>926</v>
      </c>
      <c r="I420" s="54" t="s">
        <v>927</v>
      </c>
      <c r="J420" s="55">
        <v>2666</v>
      </c>
      <c r="K420" s="53">
        <v>12</v>
      </c>
      <c r="L420" s="56">
        <v>2666</v>
      </c>
      <c r="M420" s="57" t="s">
        <v>650</v>
      </c>
      <c r="N420" s="53" t="s">
        <v>652</v>
      </c>
      <c r="O420" s="53" t="s">
        <v>660</v>
      </c>
      <c r="P420" s="108">
        <v>25471.147111273713</v>
      </c>
      <c r="Q420" s="56">
        <v>0</v>
      </c>
      <c r="R420" s="56">
        <v>6217.5091135619032</v>
      </c>
      <c r="S420" s="56">
        <v>0</v>
      </c>
      <c r="T420" s="56">
        <v>0</v>
      </c>
      <c r="U420" s="56">
        <v>0</v>
      </c>
      <c r="V420" s="56">
        <v>0</v>
      </c>
      <c r="W420" s="56">
        <v>0</v>
      </c>
      <c r="X420" s="56">
        <f t="shared" si="36"/>
        <v>0</v>
      </c>
      <c r="Y420" s="56">
        <f t="shared" si="37"/>
        <v>31688.656224835617</v>
      </c>
      <c r="Z420" s="56">
        <v>0</v>
      </c>
      <c r="AA420" s="56">
        <v>13463.3</v>
      </c>
      <c r="AB420" s="56">
        <v>0</v>
      </c>
      <c r="AC420" s="56">
        <f t="shared" si="38"/>
        <v>13463.3</v>
      </c>
      <c r="AD420" s="58">
        <v>845.70947461441222</v>
      </c>
      <c r="AE420" s="58">
        <v>1845.8858772062956</v>
      </c>
      <c r="AF420" s="58">
        <f t="shared" si="39"/>
        <v>2691.5953518207079</v>
      </c>
      <c r="AG420" s="58">
        <f t="shared" si="40"/>
        <v>47843.551576656326</v>
      </c>
      <c r="AH420" s="58">
        <v>0</v>
      </c>
      <c r="AI420" s="58">
        <v>370.28009053027137</v>
      </c>
      <c r="AJ420" s="58">
        <f t="shared" si="41"/>
        <v>48213.831667186598</v>
      </c>
    </row>
    <row r="421" spans="1:36" ht="30" x14ac:dyDescent="0.25">
      <c r="A421" s="53">
        <v>420</v>
      </c>
      <c r="B421" s="53" t="s">
        <v>39</v>
      </c>
      <c r="C421" s="53">
        <v>455</v>
      </c>
      <c r="D421" s="54" t="s">
        <v>110</v>
      </c>
      <c r="E421" s="53" t="s">
        <v>720</v>
      </c>
      <c r="F421" s="53">
        <v>2</v>
      </c>
      <c r="G421" s="53">
        <v>409050</v>
      </c>
      <c r="H421" s="53" t="s">
        <v>747</v>
      </c>
      <c r="I421" s="54" t="s">
        <v>748</v>
      </c>
      <c r="J421" s="55">
        <v>8795</v>
      </c>
      <c r="K421" s="53">
        <v>12</v>
      </c>
      <c r="L421" s="56">
        <v>8795</v>
      </c>
      <c r="M421" s="57" t="s">
        <v>650</v>
      </c>
      <c r="N421" s="53" t="s">
        <v>652</v>
      </c>
      <c r="O421" s="53" t="s">
        <v>660</v>
      </c>
      <c r="P421" s="108">
        <v>84028.034074888332</v>
      </c>
      <c r="Q421" s="56">
        <v>0</v>
      </c>
      <c r="R421" s="56">
        <v>20511.250057680772</v>
      </c>
      <c r="S421" s="56">
        <v>0</v>
      </c>
      <c r="T421" s="56">
        <v>0</v>
      </c>
      <c r="U421" s="56">
        <v>0</v>
      </c>
      <c r="V421" s="56">
        <v>0</v>
      </c>
      <c r="W421" s="56">
        <v>0</v>
      </c>
      <c r="X421" s="56">
        <f t="shared" si="36"/>
        <v>0</v>
      </c>
      <c r="Y421" s="56">
        <f t="shared" si="37"/>
        <v>104539.2841325691</v>
      </c>
      <c r="Z421" s="56">
        <v>0</v>
      </c>
      <c r="AA421" s="56">
        <v>44414.75</v>
      </c>
      <c r="AB421" s="56">
        <v>0</v>
      </c>
      <c r="AC421" s="56">
        <f t="shared" si="38"/>
        <v>44414.75</v>
      </c>
      <c r="AD421" s="58">
        <v>2789.9530492249642</v>
      </c>
      <c r="AE421" s="58">
        <v>6089.4847299435005</v>
      </c>
      <c r="AF421" s="58">
        <f t="shared" si="39"/>
        <v>8879.4377791684637</v>
      </c>
      <c r="AG421" s="58">
        <f t="shared" si="40"/>
        <v>157833.47191173755</v>
      </c>
      <c r="AH421" s="58">
        <v>0</v>
      </c>
      <c r="AI421" s="58">
        <v>1221.5354074320094</v>
      </c>
      <c r="AJ421" s="58">
        <f t="shared" si="41"/>
        <v>159055.00731916956</v>
      </c>
    </row>
    <row r="422" spans="1:36" x14ac:dyDescent="0.25">
      <c r="A422" s="53">
        <v>421</v>
      </c>
      <c r="B422" s="53" t="s">
        <v>38</v>
      </c>
      <c r="C422" s="53">
        <v>455</v>
      </c>
      <c r="D422" s="54" t="s">
        <v>110</v>
      </c>
      <c r="E422" s="53" t="s">
        <v>720</v>
      </c>
      <c r="F422" s="53">
        <v>2</v>
      </c>
      <c r="G422" s="53">
        <v>700000</v>
      </c>
      <c r="H422" s="53" t="s">
        <v>912</v>
      </c>
      <c r="I422" s="54" t="s">
        <v>956</v>
      </c>
      <c r="J422" s="55">
        <v>3308</v>
      </c>
      <c r="K422" s="53">
        <v>12</v>
      </c>
      <c r="L422" s="56">
        <v>3308</v>
      </c>
      <c r="M422" s="57" t="s">
        <v>650</v>
      </c>
      <c r="N422" s="53" t="s">
        <v>652</v>
      </c>
      <c r="O422" s="53" t="s">
        <v>660</v>
      </c>
      <c r="P422" s="108">
        <v>31604.859206336623</v>
      </c>
      <c r="Q422" s="56">
        <v>0</v>
      </c>
      <c r="R422" s="56">
        <v>7714.7487425591808</v>
      </c>
      <c r="S422" s="56">
        <v>0</v>
      </c>
      <c r="T422" s="56">
        <v>0</v>
      </c>
      <c r="U422" s="56">
        <v>0</v>
      </c>
      <c r="V422" s="56">
        <v>0</v>
      </c>
      <c r="W422" s="56">
        <v>0</v>
      </c>
      <c r="X422" s="56">
        <f t="shared" si="36"/>
        <v>0</v>
      </c>
      <c r="Y422" s="56">
        <f t="shared" si="37"/>
        <v>39319.607948895806</v>
      </c>
      <c r="Z422" s="56">
        <v>0</v>
      </c>
      <c r="AA422" s="56">
        <v>16705.399999999998</v>
      </c>
      <c r="AB422" s="56">
        <v>0</v>
      </c>
      <c r="AC422" s="56">
        <f t="shared" si="38"/>
        <v>16705.399999999998</v>
      </c>
      <c r="AD422" s="58">
        <v>1049.3649444953021</v>
      </c>
      <c r="AE422" s="58">
        <v>2290.3940291817053</v>
      </c>
      <c r="AF422" s="58">
        <f t="shared" si="39"/>
        <v>3339.7589736770074</v>
      </c>
      <c r="AG422" s="58">
        <f t="shared" si="40"/>
        <v>59364.76692257281</v>
      </c>
      <c r="AH422" s="58">
        <v>0</v>
      </c>
      <c r="AI422" s="58">
        <v>459.44731413133439</v>
      </c>
      <c r="AJ422" s="58">
        <f t="shared" si="41"/>
        <v>59824.214236704145</v>
      </c>
    </row>
    <row r="423" spans="1:36" ht="30" x14ac:dyDescent="0.25">
      <c r="A423" s="53">
        <v>422</v>
      </c>
      <c r="B423" s="53" t="s">
        <v>38</v>
      </c>
      <c r="C423" s="53">
        <v>459</v>
      </c>
      <c r="D423" s="54" t="s">
        <v>957</v>
      </c>
      <c r="E423" s="53" t="s">
        <v>712</v>
      </c>
      <c r="F423" s="53">
        <v>1</v>
      </c>
      <c r="G423" s="53">
        <v>905300</v>
      </c>
      <c r="H423" s="53" t="s">
        <v>904</v>
      </c>
      <c r="I423" s="54" t="s">
        <v>905</v>
      </c>
      <c r="J423" s="55">
        <v>713</v>
      </c>
      <c r="K423" s="53">
        <v>12</v>
      </c>
      <c r="L423" s="56">
        <v>713</v>
      </c>
      <c r="M423" s="57" t="s">
        <v>650</v>
      </c>
      <c r="N423" s="53" t="s">
        <v>651</v>
      </c>
      <c r="O423" s="53" t="s">
        <v>651</v>
      </c>
      <c r="P423" s="108">
        <v>0</v>
      </c>
      <c r="Q423" s="56">
        <v>0</v>
      </c>
      <c r="R423" s="56">
        <v>0</v>
      </c>
      <c r="S423" s="56">
        <v>0</v>
      </c>
      <c r="T423" s="56">
        <v>0</v>
      </c>
      <c r="U423" s="56">
        <v>0</v>
      </c>
      <c r="V423" s="56">
        <v>0</v>
      </c>
      <c r="W423" s="56">
        <v>0</v>
      </c>
      <c r="X423" s="56">
        <f t="shared" si="36"/>
        <v>0</v>
      </c>
      <c r="Y423" s="56">
        <f t="shared" si="37"/>
        <v>0</v>
      </c>
      <c r="Z423" s="56">
        <v>0</v>
      </c>
      <c r="AA423" s="56">
        <v>0</v>
      </c>
      <c r="AB423" s="56">
        <v>0</v>
      </c>
      <c r="AC423" s="56">
        <f t="shared" si="38"/>
        <v>0</v>
      </c>
      <c r="AD423" s="58">
        <v>0</v>
      </c>
      <c r="AE423" s="58">
        <v>0</v>
      </c>
      <c r="AF423" s="58">
        <f t="shared" si="39"/>
        <v>0</v>
      </c>
      <c r="AG423" s="58">
        <f t="shared" si="40"/>
        <v>0</v>
      </c>
      <c r="AH423" s="58">
        <v>0</v>
      </c>
      <c r="AI423" s="58">
        <v>0</v>
      </c>
      <c r="AJ423" s="58">
        <f t="shared" si="41"/>
        <v>0</v>
      </c>
    </row>
    <row r="424" spans="1:36" ht="30" x14ac:dyDescent="0.25">
      <c r="A424" s="53">
        <v>423</v>
      </c>
      <c r="B424" s="53" t="s">
        <v>38</v>
      </c>
      <c r="C424" s="53">
        <v>464</v>
      </c>
      <c r="D424" s="54" t="s">
        <v>958</v>
      </c>
      <c r="E424" s="53" t="s">
        <v>712</v>
      </c>
      <c r="F424" s="53">
        <v>1</v>
      </c>
      <c r="G424" s="53">
        <v>905300</v>
      </c>
      <c r="H424" s="53" t="s">
        <v>904</v>
      </c>
      <c r="I424" s="54" t="s">
        <v>905</v>
      </c>
      <c r="J424" s="55">
        <v>2314</v>
      </c>
      <c r="K424" s="53">
        <v>12</v>
      </c>
      <c r="L424" s="56">
        <v>2314</v>
      </c>
      <c r="M424" s="57" t="s">
        <v>650</v>
      </c>
      <c r="N424" s="53" t="s">
        <v>651</v>
      </c>
      <c r="O424" s="53" t="s">
        <v>651</v>
      </c>
      <c r="P424" s="108">
        <v>0</v>
      </c>
      <c r="Q424" s="56">
        <v>0</v>
      </c>
      <c r="R424" s="56">
        <v>0</v>
      </c>
      <c r="S424" s="56">
        <v>0</v>
      </c>
      <c r="T424" s="56">
        <v>0</v>
      </c>
      <c r="U424" s="56">
        <v>0</v>
      </c>
      <c r="V424" s="56">
        <v>0</v>
      </c>
      <c r="W424" s="56">
        <v>0</v>
      </c>
      <c r="X424" s="56">
        <f t="shared" si="36"/>
        <v>0</v>
      </c>
      <c r="Y424" s="56">
        <f t="shared" si="37"/>
        <v>0</v>
      </c>
      <c r="Z424" s="56">
        <v>0</v>
      </c>
      <c r="AA424" s="56">
        <v>0</v>
      </c>
      <c r="AB424" s="56">
        <v>0</v>
      </c>
      <c r="AC424" s="56">
        <f t="shared" si="38"/>
        <v>0</v>
      </c>
      <c r="AD424" s="58">
        <v>0</v>
      </c>
      <c r="AE424" s="58">
        <v>0</v>
      </c>
      <c r="AF424" s="58">
        <f t="shared" si="39"/>
        <v>0</v>
      </c>
      <c r="AG424" s="58">
        <f t="shared" si="40"/>
        <v>0</v>
      </c>
      <c r="AH424" s="58">
        <v>0</v>
      </c>
      <c r="AI424" s="58">
        <v>0</v>
      </c>
      <c r="AJ424" s="58">
        <f t="shared" si="41"/>
        <v>0</v>
      </c>
    </row>
    <row r="425" spans="1:36" ht="30" x14ac:dyDescent="0.25">
      <c r="A425" s="53">
        <v>424</v>
      </c>
      <c r="B425" s="53" t="s">
        <v>38</v>
      </c>
      <c r="C425" s="53">
        <v>466</v>
      </c>
      <c r="D425" s="54" t="s">
        <v>959</v>
      </c>
      <c r="E425" s="53" t="s">
        <v>712</v>
      </c>
      <c r="F425" s="53">
        <v>1</v>
      </c>
      <c r="G425" s="53">
        <v>905300</v>
      </c>
      <c r="H425" s="53" t="s">
        <v>904</v>
      </c>
      <c r="I425" s="54" t="s">
        <v>905</v>
      </c>
      <c r="J425" s="55">
        <v>2122</v>
      </c>
      <c r="K425" s="53">
        <v>12</v>
      </c>
      <c r="L425" s="56">
        <v>2122</v>
      </c>
      <c r="M425" s="57" t="s">
        <v>650</v>
      </c>
      <c r="N425" s="53" t="s">
        <v>651</v>
      </c>
      <c r="O425" s="53" t="s">
        <v>651</v>
      </c>
      <c r="P425" s="108">
        <v>0</v>
      </c>
      <c r="Q425" s="56">
        <v>0</v>
      </c>
      <c r="R425" s="56">
        <v>0</v>
      </c>
      <c r="S425" s="56">
        <v>0</v>
      </c>
      <c r="T425" s="56">
        <v>0</v>
      </c>
      <c r="U425" s="56">
        <v>0</v>
      </c>
      <c r="V425" s="56">
        <v>0</v>
      </c>
      <c r="W425" s="56">
        <v>0</v>
      </c>
      <c r="X425" s="56">
        <f t="shared" si="36"/>
        <v>0</v>
      </c>
      <c r="Y425" s="56">
        <f t="shared" si="37"/>
        <v>0</v>
      </c>
      <c r="Z425" s="56">
        <v>0</v>
      </c>
      <c r="AA425" s="56">
        <v>0</v>
      </c>
      <c r="AB425" s="56">
        <v>0</v>
      </c>
      <c r="AC425" s="56">
        <f t="shared" si="38"/>
        <v>0</v>
      </c>
      <c r="AD425" s="58">
        <v>0</v>
      </c>
      <c r="AE425" s="58">
        <v>0</v>
      </c>
      <c r="AF425" s="58">
        <f t="shared" si="39"/>
        <v>0</v>
      </c>
      <c r="AG425" s="58">
        <f t="shared" si="40"/>
        <v>0</v>
      </c>
      <c r="AH425" s="58">
        <v>0</v>
      </c>
      <c r="AI425" s="58">
        <v>0</v>
      </c>
      <c r="AJ425" s="58">
        <f t="shared" si="41"/>
        <v>0</v>
      </c>
    </row>
    <row r="426" spans="1:36" ht="30" x14ac:dyDescent="0.25">
      <c r="A426" s="53">
        <v>425</v>
      </c>
      <c r="B426" s="53" t="s">
        <v>38</v>
      </c>
      <c r="C426" s="53">
        <v>467</v>
      </c>
      <c r="D426" s="54" t="s">
        <v>960</v>
      </c>
      <c r="E426" s="53" t="s">
        <v>712</v>
      </c>
      <c r="F426" s="53">
        <v>1</v>
      </c>
      <c r="G426" s="53">
        <v>905300</v>
      </c>
      <c r="H426" s="53" t="s">
        <v>904</v>
      </c>
      <c r="I426" s="54" t="s">
        <v>905</v>
      </c>
      <c r="J426" s="55">
        <v>264</v>
      </c>
      <c r="K426" s="53">
        <v>12</v>
      </c>
      <c r="L426" s="56">
        <v>264</v>
      </c>
      <c r="M426" s="57" t="s">
        <v>650</v>
      </c>
      <c r="N426" s="53" t="s">
        <v>651</v>
      </c>
      <c r="O426" s="53" t="s">
        <v>651</v>
      </c>
      <c r="P426" s="108">
        <v>0</v>
      </c>
      <c r="Q426" s="56">
        <v>0</v>
      </c>
      <c r="R426" s="56">
        <v>0</v>
      </c>
      <c r="S426" s="56">
        <v>0</v>
      </c>
      <c r="T426" s="56">
        <v>0</v>
      </c>
      <c r="U426" s="56">
        <v>0</v>
      </c>
      <c r="V426" s="56">
        <v>0</v>
      </c>
      <c r="W426" s="56">
        <v>0</v>
      </c>
      <c r="X426" s="56">
        <f t="shared" si="36"/>
        <v>0</v>
      </c>
      <c r="Y426" s="56">
        <f t="shared" si="37"/>
        <v>0</v>
      </c>
      <c r="Z426" s="56">
        <v>0</v>
      </c>
      <c r="AA426" s="56">
        <v>0</v>
      </c>
      <c r="AB426" s="56">
        <v>0</v>
      </c>
      <c r="AC426" s="56">
        <f t="shared" si="38"/>
        <v>0</v>
      </c>
      <c r="AD426" s="58">
        <v>0</v>
      </c>
      <c r="AE426" s="58">
        <v>0</v>
      </c>
      <c r="AF426" s="58">
        <f t="shared" si="39"/>
        <v>0</v>
      </c>
      <c r="AG426" s="58">
        <f t="shared" si="40"/>
        <v>0</v>
      </c>
      <c r="AH426" s="58">
        <v>0</v>
      </c>
      <c r="AI426" s="58">
        <v>0</v>
      </c>
      <c r="AJ426" s="58">
        <f t="shared" si="41"/>
        <v>0</v>
      </c>
    </row>
    <row r="427" spans="1:36" ht="30" x14ac:dyDescent="0.25">
      <c r="A427" s="53">
        <v>426</v>
      </c>
      <c r="B427" s="53" t="s">
        <v>38</v>
      </c>
      <c r="C427" s="53">
        <v>476</v>
      </c>
      <c r="D427" s="54" t="s">
        <v>961</v>
      </c>
      <c r="E427" s="53" t="s">
        <v>712</v>
      </c>
      <c r="F427" s="53">
        <v>1</v>
      </c>
      <c r="G427" s="53">
        <v>905300</v>
      </c>
      <c r="H427" s="53" t="s">
        <v>904</v>
      </c>
      <c r="I427" s="54" t="s">
        <v>905</v>
      </c>
      <c r="J427" s="55">
        <v>2270</v>
      </c>
      <c r="K427" s="53">
        <v>12</v>
      </c>
      <c r="L427" s="56">
        <v>2270</v>
      </c>
      <c r="M427" s="57" t="s">
        <v>650</v>
      </c>
      <c r="N427" s="53" t="s">
        <v>651</v>
      </c>
      <c r="O427" s="53" t="s">
        <v>651</v>
      </c>
      <c r="P427" s="108">
        <v>0</v>
      </c>
      <c r="Q427" s="56">
        <v>0</v>
      </c>
      <c r="R427" s="56">
        <v>0</v>
      </c>
      <c r="S427" s="56">
        <v>0</v>
      </c>
      <c r="T427" s="56">
        <v>0</v>
      </c>
      <c r="U427" s="56">
        <v>0</v>
      </c>
      <c r="V427" s="56">
        <v>0</v>
      </c>
      <c r="W427" s="56">
        <v>0</v>
      </c>
      <c r="X427" s="56">
        <f t="shared" si="36"/>
        <v>0</v>
      </c>
      <c r="Y427" s="56">
        <f t="shared" si="37"/>
        <v>0</v>
      </c>
      <c r="Z427" s="56">
        <v>0</v>
      </c>
      <c r="AA427" s="56">
        <v>0</v>
      </c>
      <c r="AB427" s="56">
        <v>0</v>
      </c>
      <c r="AC427" s="56">
        <f t="shared" si="38"/>
        <v>0</v>
      </c>
      <c r="AD427" s="58">
        <v>0</v>
      </c>
      <c r="AE427" s="58">
        <v>0</v>
      </c>
      <c r="AF427" s="58">
        <f t="shared" si="39"/>
        <v>0</v>
      </c>
      <c r="AG427" s="58">
        <f t="shared" si="40"/>
        <v>0</v>
      </c>
      <c r="AH427" s="58">
        <v>0</v>
      </c>
      <c r="AI427" s="58">
        <v>0</v>
      </c>
      <c r="AJ427" s="58">
        <f t="shared" si="41"/>
        <v>0</v>
      </c>
    </row>
    <row r="428" spans="1:36" ht="30" x14ac:dyDescent="0.25">
      <c r="A428" s="53">
        <v>427</v>
      </c>
      <c r="B428" s="53" t="s">
        <v>38</v>
      </c>
      <c r="C428" s="53">
        <v>478</v>
      </c>
      <c r="D428" s="54" t="s">
        <v>962</v>
      </c>
      <c r="E428" s="53" t="s">
        <v>712</v>
      </c>
      <c r="F428" s="53">
        <v>1</v>
      </c>
      <c r="G428" s="53">
        <v>905300</v>
      </c>
      <c r="H428" s="53" t="s">
        <v>904</v>
      </c>
      <c r="I428" s="54" t="s">
        <v>905</v>
      </c>
      <c r="J428" s="55">
        <v>268</v>
      </c>
      <c r="K428" s="53">
        <v>12</v>
      </c>
      <c r="L428" s="56">
        <v>268</v>
      </c>
      <c r="M428" s="57" t="s">
        <v>650</v>
      </c>
      <c r="N428" s="53" t="s">
        <v>651</v>
      </c>
      <c r="O428" s="53" t="s">
        <v>651</v>
      </c>
      <c r="P428" s="108">
        <v>0</v>
      </c>
      <c r="Q428" s="56">
        <v>0</v>
      </c>
      <c r="R428" s="56">
        <v>0</v>
      </c>
      <c r="S428" s="56">
        <v>0</v>
      </c>
      <c r="T428" s="56">
        <v>0</v>
      </c>
      <c r="U428" s="56">
        <v>0</v>
      </c>
      <c r="V428" s="56">
        <v>0</v>
      </c>
      <c r="W428" s="56">
        <v>0</v>
      </c>
      <c r="X428" s="56">
        <f t="shared" si="36"/>
        <v>0</v>
      </c>
      <c r="Y428" s="56">
        <f t="shared" si="37"/>
        <v>0</v>
      </c>
      <c r="Z428" s="56">
        <v>0</v>
      </c>
      <c r="AA428" s="56">
        <v>0</v>
      </c>
      <c r="AB428" s="56">
        <v>0</v>
      </c>
      <c r="AC428" s="56">
        <f t="shared" si="38"/>
        <v>0</v>
      </c>
      <c r="AD428" s="58">
        <v>0</v>
      </c>
      <c r="AE428" s="58">
        <v>0</v>
      </c>
      <c r="AF428" s="58">
        <f t="shared" si="39"/>
        <v>0</v>
      </c>
      <c r="AG428" s="58">
        <f t="shared" si="40"/>
        <v>0</v>
      </c>
      <c r="AH428" s="58">
        <v>0</v>
      </c>
      <c r="AI428" s="58">
        <v>0</v>
      </c>
      <c r="AJ428" s="58">
        <f t="shared" si="41"/>
        <v>0</v>
      </c>
    </row>
    <row r="429" spans="1:36" ht="30" x14ac:dyDescent="0.25">
      <c r="A429" s="53">
        <v>428</v>
      </c>
      <c r="B429" s="53" t="s">
        <v>38</v>
      </c>
      <c r="C429" s="53">
        <v>479</v>
      </c>
      <c r="D429" s="54" t="s">
        <v>963</v>
      </c>
      <c r="E429" s="53" t="s">
        <v>712</v>
      </c>
      <c r="F429" s="53">
        <v>1</v>
      </c>
      <c r="G429" s="53">
        <v>905300</v>
      </c>
      <c r="H429" s="53" t="s">
        <v>904</v>
      </c>
      <c r="I429" s="54" t="s">
        <v>905</v>
      </c>
      <c r="J429" s="55">
        <v>2268</v>
      </c>
      <c r="K429" s="53">
        <v>12</v>
      </c>
      <c r="L429" s="56">
        <v>2268</v>
      </c>
      <c r="M429" s="57" t="s">
        <v>650</v>
      </c>
      <c r="N429" s="53" t="s">
        <v>651</v>
      </c>
      <c r="O429" s="53" t="s">
        <v>651</v>
      </c>
      <c r="P429" s="108">
        <v>0</v>
      </c>
      <c r="Q429" s="56">
        <v>0</v>
      </c>
      <c r="R429" s="56">
        <v>0</v>
      </c>
      <c r="S429" s="56">
        <v>0</v>
      </c>
      <c r="T429" s="56">
        <v>0</v>
      </c>
      <c r="U429" s="56">
        <v>0</v>
      </c>
      <c r="V429" s="56">
        <v>0</v>
      </c>
      <c r="W429" s="56">
        <v>0</v>
      </c>
      <c r="X429" s="56">
        <f t="shared" si="36"/>
        <v>0</v>
      </c>
      <c r="Y429" s="56">
        <f t="shared" si="37"/>
        <v>0</v>
      </c>
      <c r="Z429" s="56">
        <v>0</v>
      </c>
      <c r="AA429" s="56">
        <v>0</v>
      </c>
      <c r="AB429" s="56">
        <v>0</v>
      </c>
      <c r="AC429" s="56">
        <f t="shared" si="38"/>
        <v>0</v>
      </c>
      <c r="AD429" s="58">
        <v>0</v>
      </c>
      <c r="AE429" s="58">
        <v>0</v>
      </c>
      <c r="AF429" s="58">
        <f t="shared" si="39"/>
        <v>0</v>
      </c>
      <c r="AG429" s="58">
        <f t="shared" si="40"/>
        <v>0</v>
      </c>
      <c r="AH429" s="58">
        <v>0</v>
      </c>
      <c r="AI429" s="58">
        <v>0</v>
      </c>
      <c r="AJ429" s="58">
        <f t="shared" si="41"/>
        <v>0</v>
      </c>
    </row>
    <row r="430" spans="1:36" ht="30" x14ac:dyDescent="0.25">
      <c r="A430" s="53">
        <v>429</v>
      </c>
      <c r="B430" s="53" t="s">
        <v>36</v>
      </c>
      <c r="C430" s="53">
        <v>481</v>
      </c>
      <c r="D430" s="54" t="s">
        <v>111</v>
      </c>
      <c r="E430" s="53" t="s">
        <v>720</v>
      </c>
      <c r="F430" s="53">
        <v>1</v>
      </c>
      <c r="G430" s="53">
        <v>504600</v>
      </c>
      <c r="H430" s="53" t="s">
        <v>723</v>
      </c>
      <c r="I430" s="54" t="s">
        <v>964</v>
      </c>
      <c r="J430" s="55">
        <v>0</v>
      </c>
      <c r="K430" s="53">
        <v>12</v>
      </c>
      <c r="L430" s="56">
        <v>0</v>
      </c>
      <c r="M430" s="57" t="s">
        <v>650</v>
      </c>
      <c r="N430" s="53" t="s">
        <v>652</v>
      </c>
      <c r="O430" s="53" t="s">
        <v>653</v>
      </c>
      <c r="P430" s="108">
        <v>0</v>
      </c>
      <c r="Q430" s="56">
        <v>0</v>
      </c>
      <c r="R430" s="56">
        <v>0</v>
      </c>
      <c r="S430" s="56">
        <v>0</v>
      </c>
      <c r="T430" s="56">
        <v>0</v>
      </c>
      <c r="U430" s="56">
        <v>0</v>
      </c>
      <c r="V430" s="56">
        <v>0</v>
      </c>
      <c r="W430" s="56">
        <v>0</v>
      </c>
      <c r="X430" s="56">
        <f t="shared" si="36"/>
        <v>0</v>
      </c>
      <c r="Y430" s="56">
        <f t="shared" si="37"/>
        <v>0</v>
      </c>
      <c r="Z430" s="56">
        <v>0</v>
      </c>
      <c r="AA430" s="56">
        <v>0</v>
      </c>
      <c r="AB430" s="56">
        <v>0</v>
      </c>
      <c r="AC430" s="56">
        <f t="shared" si="38"/>
        <v>0</v>
      </c>
      <c r="AD430" s="58">
        <v>0</v>
      </c>
      <c r="AE430" s="58">
        <v>0</v>
      </c>
      <c r="AF430" s="58">
        <f t="shared" si="39"/>
        <v>0</v>
      </c>
      <c r="AG430" s="58">
        <f t="shared" si="40"/>
        <v>0</v>
      </c>
      <c r="AH430" s="58">
        <v>0</v>
      </c>
      <c r="AI430" s="58">
        <v>0</v>
      </c>
      <c r="AJ430" s="58">
        <f t="shared" si="41"/>
        <v>0</v>
      </c>
    </row>
    <row r="431" spans="1:36" ht="30" x14ac:dyDescent="0.25">
      <c r="A431" s="53">
        <v>430</v>
      </c>
      <c r="B431" s="53" t="s">
        <v>749</v>
      </c>
      <c r="C431" s="53">
        <v>481</v>
      </c>
      <c r="D431" s="54" t="s">
        <v>111</v>
      </c>
      <c r="E431" s="53" t="s">
        <v>720</v>
      </c>
      <c r="F431" s="53">
        <v>1</v>
      </c>
      <c r="G431" s="53">
        <v>902570</v>
      </c>
      <c r="H431" s="53" t="s">
        <v>731</v>
      </c>
      <c r="I431" s="54" t="s">
        <v>750</v>
      </c>
      <c r="J431" s="55">
        <v>5920</v>
      </c>
      <c r="K431" s="53">
        <v>6</v>
      </c>
      <c r="L431" s="56">
        <v>2960</v>
      </c>
      <c r="M431" s="57" t="s">
        <v>650</v>
      </c>
      <c r="N431" s="53" t="s">
        <v>652</v>
      </c>
      <c r="O431" s="53" t="s">
        <v>651</v>
      </c>
      <c r="P431" s="108">
        <v>28280.043304339906</v>
      </c>
      <c r="Q431" s="56">
        <v>0</v>
      </c>
      <c r="R431" s="56">
        <v>1923.0769230769231</v>
      </c>
      <c r="S431" s="56">
        <v>0</v>
      </c>
      <c r="T431" s="56">
        <v>0</v>
      </c>
      <c r="U431" s="56">
        <v>0</v>
      </c>
      <c r="V431" s="56">
        <v>0</v>
      </c>
      <c r="W431" s="56">
        <v>0</v>
      </c>
      <c r="X431" s="56">
        <f t="shared" si="36"/>
        <v>0</v>
      </c>
      <c r="Y431" s="56">
        <f t="shared" si="37"/>
        <v>30203.120227416828</v>
      </c>
      <c r="Z431" s="56">
        <v>0</v>
      </c>
      <c r="AA431" s="56">
        <v>0</v>
      </c>
      <c r="AB431" s="56">
        <v>0</v>
      </c>
      <c r="AC431" s="56">
        <f t="shared" si="38"/>
        <v>0</v>
      </c>
      <c r="AD431" s="58">
        <v>938.97225988696937</v>
      </c>
      <c r="AE431" s="58">
        <v>-31142.092487303798</v>
      </c>
      <c r="AF431" s="58">
        <f t="shared" si="39"/>
        <v>-30203.120227416828</v>
      </c>
      <c r="AG431" s="58">
        <f t="shared" si="40"/>
        <v>0</v>
      </c>
      <c r="AH431" s="58">
        <v>0</v>
      </c>
      <c r="AI431" s="58">
        <v>0</v>
      </c>
      <c r="AJ431" s="58">
        <f t="shared" si="41"/>
        <v>0</v>
      </c>
    </row>
    <row r="432" spans="1:36" ht="30" x14ac:dyDescent="0.25">
      <c r="A432" s="53">
        <v>431</v>
      </c>
      <c r="B432" s="53" t="s">
        <v>36</v>
      </c>
      <c r="C432" s="53">
        <v>481</v>
      </c>
      <c r="D432" s="54" t="s">
        <v>111</v>
      </c>
      <c r="E432" s="53" t="s">
        <v>720</v>
      </c>
      <c r="F432" s="53" t="s">
        <v>733</v>
      </c>
      <c r="G432" s="53">
        <v>504600</v>
      </c>
      <c r="H432" s="53" t="s">
        <v>723</v>
      </c>
      <c r="I432" s="54" t="s">
        <v>964</v>
      </c>
      <c r="J432" s="55">
        <v>0</v>
      </c>
      <c r="K432" s="53">
        <v>12</v>
      </c>
      <c r="L432" s="56">
        <v>0</v>
      </c>
      <c r="M432" s="57" t="s">
        <v>650</v>
      </c>
      <c r="N432" s="53" t="s">
        <v>652</v>
      </c>
      <c r="O432" s="53" t="s">
        <v>653</v>
      </c>
      <c r="P432" s="108">
        <v>0</v>
      </c>
      <c r="Q432" s="56">
        <v>0</v>
      </c>
      <c r="R432" s="56">
        <v>0</v>
      </c>
      <c r="S432" s="56">
        <v>0</v>
      </c>
      <c r="T432" s="56">
        <v>0</v>
      </c>
      <c r="U432" s="56">
        <v>0</v>
      </c>
      <c r="V432" s="56">
        <v>0</v>
      </c>
      <c r="W432" s="56">
        <v>0</v>
      </c>
      <c r="X432" s="56">
        <f t="shared" si="36"/>
        <v>0</v>
      </c>
      <c r="Y432" s="56">
        <f t="shared" si="37"/>
        <v>0</v>
      </c>
      <c r="Z432" s="56">
        <v>0</v>
      </c>
      <c r="AA432" s="56">
        <v>0</v>
      </c>
      <c r="AB432" s="56">
        <v>0</v>
      </c>
      <c r="AC432" s="56">
        <f t="shared" si="38"/>
        <v>0</v>
      </c>
      <c r="AD432" s="58">
        <v>0</v>
      </c>
      <c r="AE432" s="58">
        <v>0</v>
      </c>
      <c r="AF432" s="58">
        <f t="shared" si="39"/>
        <v>0</v>
      </c>
      <c r="AG432" s="58">
        <f t="shared" si="40"/>
        <v>0</v>
      </c>
      <c r="AH432" s="58">
        <v>0</v>
      </c>
      <c r="AI432" s="58">
        <v>0</v>
      </c>
      <c r="AJ432" s="58">
        <f t="shared" si="41"/>
        <v>0</v>
      </c>
    </row>
    <row r="433" spans="1:36" ht="30" x14ac:dyDescent="0.25">
      <c r="A433" s="53">
        <v>432</v>
      </c>
      <c r="B433" s="53" t="s">
        <v>749</v>
      </c>
      <c r="C433" s="53">
        <v>481</v>
      </c>
      <c r="D433" s="54" t="s">
        <v>111</v>
      </c>
      <c r="E433" s="53" t="s">
        <v>720</v>
      </c>
      <c r="F433" s="53" t="s">
        <v>733</v>
      </c>
      <c r="G433" s="53">
        <v>902570</v>
      </c>
      <c r="H433" s="53" t="s">
        <v>731</v>
      </c>
      <c r="I433" s="54" t="s">
        <v>750</v>
      </c>
      <c r="J433" s="55">
        <v>1776</v>
      </c>
      <c r="K433" s="53">
        <v>6</v>
      </c>
      <c r="L433" s="56">
        <v>888</v>
      </c>
      <c r="M433" s="57" t="s">
        <v>650</v>
      </c>
      <c r="N433" s="53" t="s">
        <v>652</v>
      </c>
      <c r="O433" s="53" t="s">
        <v>651</v>
      </c>
      <c r="P433" s="108">
        <v>8484.0129913019719</v>
      </c>
      <c r="Q433" s="56">
        <v>0</v>
      </c>
      <c r="R433" s="56">
        <v>576.92307692307691</v>
      </c>
      <c r="S433" s="56">
        <v>0</v>
      </c>
      <c r="T433" s="56">
        <v>0</v>
      </c>
      <c r="U433" s="56">
        <v>0</v>
      </c>
      <c r="V433" s="56">
        <v>0</v>
      </c>
      <c r="W433" s="56">
        <v>0</v>
      </c>
      <c r="X433" s="56">
        <f t="shared" si="36"/>
        <v>0</v>
      </c>
      <c r="Y433" s="56">
        <f t="shared" si="37"/>
        <v>9060.9360682250481</v>
      </c>
      <c r="Z433" s="56">
        <v>0</v>
      </c>
      <c r="AA433" s="56">
        <v>0</v>
      </c>
      <c r="AB433" s="56">
        <v>0</v>
      </c>
      <c r="AC433" s="56">
        <f t="shared" si="38"/>
        <v>0</v>
      </c>
      <c r="AD433" s="58">
        <v>281.69167796609082</v>
      </c>
      <c r="AE433" s="58">
        <v>-9342.6277461911395</v>
      </c>
      <c r="AF433" s="58">
        <f t="shared" si="39"/>
        <v>-9060.9360682250481</v>
      </c>
      <c r="AG433" s="58">
        <f t="shared" si="40"/>
        <v>0</v>
      </c>
      <c r="AH433" s="58">
        <v>0</v>
      </c>
      <c r="AI433" s="58">
        <v>0</v>
      </c>
      <c r="AJ433" s="58">
        <f t="shared" si="41"/>
        <v>0</v>
      </c>
    </row>
    <row r="434" spans="1:36" ht="30" x14ac:dyDescent="0.25">
      <c r="A434" s="53">
        <v>433</v>
      </c>
      <c r="B434" s="53" t="s">
        <v>42</v>
      </c>
      <c r="C434" s="53">
        <v>488</v>
      </c>
      <c r="D434" s="54" t="s">
        <v>112</v>
      </c>
      <c r="E434" s="53" t="s">
        <v>720</v>
      </c>
      <c r="F434" s="53">
        <v>1</v>
      </c>
      <c r="G434" s="53">
        <v>108701</v>
      </c>
      <c r="H434" s="53">
        <v>43010</v>
      </c>
      <c r="I434" s="54" t="s">
        <v>719</v>
      </c>
      <c r="J434" s="55">
        <v>9683</v>
      </c>
      <c r="K434" s="53">
        <v>12</v>
      </c>
      <c r="L434" s="56">
        <v>9683</v>
      </c>
      <c r="M434" s="57" t="s">
        <v>650</v>
      </c>
      <c r="N434" s="53" t="s">
        <v>652</v>
      </c>
      <c r="O434" s="53" t="s">
        <v>660</v>
      </c>
      <c r="P434" s="108">
        <v>92512.047066190309</v>
      </c>
      <c r="Q434" s="56">
        <v>0</v>
      </c>
      <c r="R434" s="56">
        <v>31092.659522398826</v>
      </c>
      <c r="S434" s="56">
        <v>0</v>
      </c>
      <c r="T434" s="56">
        <v>0</v>
      </c>
      <c r="U434" s="56">
        <v>0</v>
      </c>
      <c r="V434" s="56">
        <v>0</v>
      </c>
      <c r="W434" s="56">
        <v>0</v>
      </c>
      <c r="X434" s="56">
        <f t="shared" si="36"/>
        <v>0</v>
      </c>
      <c r="Y434" s="56">
        <f t="shared" si="37"/>
        <v>123604.70658858914</v>
      </c>
      <c r="Z434" s="56">
        <v>0</v>
      </c>
      <c r="AA434" s="56">
        <v>48899.15</v>
      </c>
      <c r="AB434" s="56">
        <v>0</v>
      </c>
      <c r="AC434" s="56">
        <f t="shared" si="38"/>
        <v>48899.15</v>
      </c>
      <c r="AD434" s="58">
        <v>3071.6447271910552</v>
      </c>
      <c r="AE434" s="58">
        <v>6704.3184354795821</v>
      </c>
      <c r="AF434" s="58">
        <f t="shared" si="39"/>
        <v>9775.9631626706378</v>
      </c>
      <c r="AG434" s="58">
        <f t="shared" si="40"/>
        <v>182279.81975125978</v>
      </c>
      <c r="AH434" s="58">
        <v>0</v>
      </c>
      <c r="AI434" s="58">
        <v>1344.8695111045076</v>
      </c>
      <c r="AJ434" s="58">
        <f t="shared" si="41"/>
        <v>183624.68926236429</v>
      </c>
    </row>
    <row r="435" spans="1:36" ht="30" x14ac:dyDescent="0.25">
      <c r="A435" s="53">
        <v>434</v>
      </c>
      <c r="B435" s="53" t="s">
        <v>41</v>
      </c>
      <c r="C435" s="53">
        <v>488</v>
      </c>
      <c r="D435" s="54" t="s">
        <v>112</v>
      </c>
      <c r="E435" s="53" t="s">
        <v>720</v>
      </c>
      <c r="F435" s="53">
        <v>1</v>
      </c>
      <c r="G435" s="53">
        <v>601490</v>
      </c>
      <c r="H435" s="53" t="s">
        <v>721</v>
      </c>
      <c r="I435" s="54" t="s">
        <v>722</v>
      </c>
      <c r="J435" s="55">
        <v>731</v>
      </c>
      <c r="K435" s="53">
        <v>12</v>
      </c>
      <c r="L435" s="56">
        <v>731</v>
      </c>
      <c r="M435" s="57" t="s">
        <v>650</v>
      </c>
      <c r="N435" s="53" t="s">
        <v>652</v>
      </c>
      <c r="O435" s="53" t="s">
        <v>660</v>
      </c>
      <c r="P435" s="108">
        <v>6984.0242079298887</v>
      </c>
      <c r="Q435" s="56">
        <v>0</v>
      </c>
      <c r="R435" s="56">
        <v>2347.282258687756</v>
      </c>
      <c r="S435" s="56">
        <v>0</v>
      </c>
      <c r="T435" s="56">
        <v>0</v>
      </c>
      <c r="U435" s="56">
        <v>0</v>
      </c>
      <c r="V435" s="56">
        <v>0</v>
      </c>
      <c r="W435" s="56">
        <v>0</v>
      </c>
      <c r="X435" s="56">
        <f t="shared" si="36"/>
        <v>0</v>
      </c>
      <c r="Y435" s="56">
        <f t="shared" si="37"/>
        <v>9331.3064666176451</v>
      </c>
      <c r="Z435" s="56">
        <v>0</v>
      </c>
      <c r="AA435" s="56">
        <v>3691.5499999999997</v>
      </c>
      <c r="AB435" s="56">
        <v>0</v>
      </c>
      <c r="AC435" s="56">
        <f t="shared" si="38"/>
        <v>3691.5499999999997</v>
      </c>
      <c r="AD435" s="58">
        <v>231.88808174911304</v>
      </c>
      <c r="AE435" s="58">
        <v>506.12999858882301</v>
      </c>
      <c r="AF435" s="58">
        <f t="shared" si="39"/>
        <v>738.018080337936</v>
      </c>
      <c r="AG435" s="58">
        <f t="shared" si="40"/>
        <v>13760.87454695558</v>
      </c>
      <c r="AH435" s="58">
        <v>0</v>
      </c>
      <c r="AI435" s="58">
        <v>101.52841191959054</v>
      </c>
      <c r="AJ435" s="58">
        <f t="shared" si="41"/>
        <v>13862.402958875171</v>
      </c>
    </row>
    <row r="436" spans="1:36" ht="30" x14ac:dyDescent="0.25">
      <c r="A436" s="53">
        <v>435</v>
      </c>
      <c r="B436" s="53" t="s">
        <v>37</v>
      </c>
      <c r="C436" s="53">
        <v>488</v>
      </c>
      <c r="D436" s="54" t="s">
        <v>112</v>
      </c>
      <c r="E436" s="53" t="s">
        <v>730</v>
      </c>
      <c r="F436" s="53">
        <v>1</v>
      </c>
      <c r="G436" s="53">
        <v>704050</v>
      </c>
      <c r="H436" s="53" t="s">
        <v>965</v>
      </c>
      <c r="I436" s="54" t="s">
        <v>966</v>
      </c>
      <c r="J436" s="55">
        <v>56</v>
      </c>
      <c r="K436" s="53">
        <v>12</v>
      </c>
      <c r="L436" s="56">
        <v>56</v>
      </c>
      <c r="M436" s="57" t="s">
        <v>650</v>
      </c>
      <c r="N436" s="53" t="s">
        <v>652</v>
      </c>
      <c r="O436" s="53" t="s">
        <v>660</v>
      </c>
      <c r="P436" s="108">
        <v>357.94116477704677</v>
      </c>
      <c r="Q436" s="56">
        <v>0</v>
      </c>
      <c r="R436" s="56">
        <v>179.81916072026587</v>
      </c>
      <c r="S436" s="56">
        <v>0</v>
      </c>
      <c r="T436" s="56">
        <v>0</v>
      </c>
      <c r="U436" s="56">
        <v>0</v>
      </c>
      <c r="V436" s="56">
        <v>0</v>
      </c>
      <c r="W436" s="56">
        <v>0</v>
      </c>
      <c r="X436" s="56">
        <f t="shared" si="36"/>
        <v>0</v>
      </c>
      <c r="Y436" s="56">
        <f t="shared" si="37"/>
        <v>537.76032549731258</v>
      </c>
      <c r="Z436" s="56">
        <v>0</v>
      </c>
      <c r="AA436" s="56">
        <v>282.8</v>
      </c>
      <c r="AB436" s="56">
        <v>0</v>
      </c>
      <c r="AC436" s="56">
        <f t="shared" si="38"/>
        <v>282.8</v>
      </c>
      <c r="AD436" s="58">
        <v>17.764340051915635</v>
      </c>
      <c r="AE436" s="58">
        <v>38.7732967455186</v>
      </c>
      <c r="AF436" s="58">
        <f t="shared" si="39"/>
        <v>56.537636797434232</v>
      </c>
      <c r="AG436" s="58">
        <f t="shared" si="40"/>
        <v>877.09796229474682</v>
      </c>
      <c r="AH436" s="58">
        <v>0</v>
      </c>
      <c r="AI436" s="58">
        <v>7.7778263577251296</v>
      </c>
      <c r="AJ436" s="58">
        <f t="shared" si="41"/>
        <v>884.8757886524719</v>
      </c>
    </row>
    <row r="437" spans="1:36" ht="30" x14ac:dyDescent="0.25">
      <c r="A437" s="53">
        <v>436</v>
      </c>
      <c r="B437" s="53" t="s">
        <v>42</v>
      </c>
      <c r="C437" s="53">
        <v>488</v>
      </c>
      <c r="D437" s="54" t="s">
        <v>112</v>
      </c>
      <c r="E437" s="53" t="s">
        <v>720</v>
      </c>
      <c r="F437" s="53">
        <v>2</v>
      </c>
      <c r="G437" s="53">
        <v>108701</v>
      </c>
      <c r="H437" s="53">
        <v>43010</v>
      </c>
      <c r="I437" s="54" t="s">
        <v>719</v>
      </c>
      <c r="J437" s="55">
        <v>11833</v>
      </c>
      <c r="K437" s="53">
        <v>12</v>
      </c>
      <c r="L437" s="56">
        <v>11833</v>
      </c>
      <c r="M437" s="57" t="s">
        <v>650</v>
      </c>
      <c r="N437" s="53" t="s">
        <v>652</v>
      </c>
      <c r="O437" s="53" t="s">
        <v>660</v>
      </c>
      <c r="P437" s="108">
        <v>113053.29473657234</v>
      </c>
      <c r="Q437" s="56">
        <v>0</v>
      </c>
      <c r="R437" s="56">
        <v>37996.430871480457</v>
      </c>
      <c r="S437" s="56">
        <v>0</v>
      </c>
      <c r="T437" s="56">
        <v>0</v>
      </c>
      <c r="U437" s="56">
        <v>0</v>
      </c>
      <c r="V437" s="56">
        <v>0</v>
      </c>
      <c r="W437" s="56">
        <v>0</v>
      </c>
      <c r="X437" s="56">
        <f t="shared" si="36"/>
        <v>0</v>
      </c>
      <c r="Y437" s="56">
        <f t="shared" si="37"/>
        <v>151049.7256080528</v>
      </c>
      <c r="Z437" s="56">
        <v>0</v>
      </c>
      <c r="AA437" s="56">
        <v>59756.65</v>
      </c>
      <c r="AB437" s="56">
        <v>0</v>
      </c>
      <c r="AC437" s="56">
        <f t="shared" si="38"/>
        <v>59756.65</v>
      </c>
      <c r="AD437" s="58">
        <v>3753.668497041388</v>
      </c>
      <c r="AE437" s="58">
        <v>8192.9360783878856</v>
      </c>
      <c r="AF437" s="58">
        <f t="shared" si="39"/>
        <v>11946.604575429274</v>
      </c>
      <c r="AG437" s="58">
        <f t="shared" si="40"/>
        <v>222752.98018348208</v>
      </c>
      <c r="AH437" s="58">
        <v>0</v>
      </c>
      <c r="AI437" s="58">
        <v>1643.4824873385974</v>
      </c>
      <c r="AJ437" s="58">
        <f t="shared" si="41"/>
        <v>224396.46267082068</v>
      </c>
    </row>
    <row r="438" spans="1:36" ht="30" x14ac:dyDescent="0.25">
      <c r="A438" s="53">
        <v>437</v>
      </c>
      <c r="B438" s="53" t="s">
        <v>42</v>
      </c>
      <c r="C438" s="53">
        <v>488</v>
      </c>
      <c r="D438" s="54" t="s">
        <v>112</v>
      </c>
      <c r="E438" s="53" t="s">
        <v>720</v>
      </c>
      <c r="F438" s="53">
        <v>3</v>
      </c>
      <c r="G438" s="53">
        <v>108701</v>
      </c>
      <c r="H438" s="53">
        <v>43010</v>
      </c>
      <c r="I438" s="54" t="s">
        <v>719</v>
      </c>
      <c r="J438" s="55">
        <v>3960</v>
      </c>
      <c r="K438" s="53">
        <v>12</v>
      </c>
      <c r="L438" s="56">
        <v>3960</v>
      </c>
      <c r="M438" s="57" t="s">
        <v>650</v>
      </c>
      <c r="N438" s="53" t="s">
        <v>652</v>
      </c>
      <c r="O438" s="53" t="s">
        <v>660</v>
      </c>
      <c r="P438" s="108">
        <v>37834.111988238525</v>
      </c>
      <c r="Q438" s="56">
        <v>0</v>
      </c>
      <c r="R438" s="56">
        <v>12715.783508075941</v>
      </c>
      <c r="S438" s="56">
        <v>0</v>
      </c>
      <c r="T438" s="56">
        <v>0</v>
      </c>
      <c r="U438" s="56">
        <v>0</v>
      </c>
      <c r="V438" s="56">
        <v>0</v>
      </c>
      <c r="W438" s="56">
        <v>0</v>
      </c>
      <c r="X438" s="56">
        <f t="shared" si="36"/>
        <v>0</v>
      </c>
      <c r="Y438" s="56">
        <f t="shared" si="37"/>
        <v>50549.895496314464</v>
      </c>
      <c r="Z438" s="56">
        <v>0</v>
      </c>
      <c r="AA438" s="56">
        <v>19998</v>
      </c>
      <c r="AB438" s="56">
        <v>0</v>
      </c>
      <c r="AC438" s="56">
        <f t="shared" si="38"/>
        <v>19998</v>
      </c>
      <c r="AD438" s="58">
        <v>1256.1926179568914</v>
      </c>
      <c r="AE438" s="58">
        <v>2741.8259841473864</v>
      </c>
      <c r="AF438" s="58">
        <f t="shared" si="39"/>
        <v>3998.0186021042778</v>
      </c>
      <c r="AG438" s="58">
        <f t="shared" si="40"/>
        <v>74545.91409841874</v>
      </c>
      <c r="AH438" s="58">
        <v>0</v>
      </c>
      <c r="AI438" s="58">
        <v>550.00343529627708</v>
      </c>
      <c r="AJ438" s="58">
        <f t="shared" si="41"/>
        <v>75095.917533715023</v>
      </c>
    </row>
    <row r="439" spans="1:36" x14ac:dyDescent="0.25">
      <c r="A439" s="53">
        <v>438</v>
      </c>
      <c r="B439" s="53" t="s">
        <v>33</v>
      </c>
      <c r="C439" s="53">
        <v>488</v>
      </c>
      <c r="D439" s="54" t="s">
        <v>112</v>
      </c>
      <c r="E439" s="53" t="s">
        <v>720</v>
      </c>
      <c r="F439" s="53">
        <v>3</v>
      </c>
      <c r="G439" s="53">
        <v>152100</v>
      </c>
      <c r="H439" s="53" t="s">
        <v>751</v>
      </c>
      <c r="I439" s="54" t="s">
        <v>967</v>
      </c>
      <c r="J439" s="55">
        <v>4888</v>
      </c>
      <c r="K439" s="53">
        <v>12</v>
      </c>
      <c r="L439" s="56">
        <v>4888</v>
      </c>
      <c r="M439" s="57" t="s">
        <v>650</v>
      </c>
      <c r="N439" s="53" t="s">
        <v>652</v>
      </c>
      <c r="O439" s="53" t="s">
        <v>660</v>
      </c>
      <c r="P439" s="108">
        <v>46700.287726896437</v>
      </c>
      <c r="Q439" s="56">
        <v>0</v>
      </c>
      <c r="R439" s="56">
        <v>15695.643885726062</v>
      </c>
      <c r="S439" s="56">
        <v>0</v>
      </c>
      <c r="T439" s="56">
        <v>0</v>
      </c>
      <c r="U439" s="56">
        <v>0</v>
      </c>
      <c r="V439" s="56">
        <v>0</v>
      </c>
      <c r="W439" s="56">
        <v>0</v>
      </c>
      <c r="X439" s="56">
        <f t="shared" si="36"/>
        <v>0</v>
      </c>
      <c r="Y439" s="56">
        <f t="shared" si="37"/>
        <v>62395.931612622502</v>
      </c>
      <c r="Z439" s="56">
        <v>0</v>
      </c>
      <c r="AA439" s="56">
        <v>24684.399999999998</v>
      </c>
      <c r="AB439" s="56">
        <v>0</v>
      </c>
      <c r="AC439" s="56">
        <f t="shared" si="38"/>
        <v>24684.399999999998</v>
      </c>
      <c r="AD439" s="58">
        <v>1550.5731102457789</v>
      </c>
      <c r="AE439" s="58">
        <v>3384.3549016445518</v>
      </c>
      <c r="AF439" s="58">
        <f t="shared" si="39"/>
        <v>4934.9280118903307</v>
      </c>
      <c r="AG439" s="58">
        <f t="shared" si="40"/>
        <v>92015.259624512822</v>
      </c>
      <c r="AH439" s="58">
        <v>0</v>
      </c>
      <c r="AI439" s="58">
        <v>678.89312922429338</v>
      </c>
      <c r="AJ439" s="58">
        <f t="shared" si="41"/>
        <v>92694.152753737115</v>
      </c>
    </row>
    <row r="440" spans="1:36" ht="30" x14ac:dyDescent="0.25">
      <c r="A440" s="53">
        <v>439</v>
      </c>
      <c r="B440" s="53" t="s">
        <v>33</v>
      </c>
      <c r="C440" s="53">
        <v>488</v>
      </c>
      <c r="D440" s="54" t="s">
        <v>112</v>
      </c>
      <c r="E440" s="53" t="s">
        <v>720</v>
      </c>
      <c r="F440" s="53">
        <v>3</v>
      </c>
      <c r="G440" s="53" t="s">
        <v>65</v>
      </c>
      <c r="H440" s="53" t="s">
        <v>738</v>
      </c>
      <c r="I440" s="54" t="s">
        <v>739</v>
      </c>
      <c r="J440" s="55">
        <v>3717</v>
      </c>
      <c r="K440" s="53">
        <v>12</v>
      </c>
      <c r="L440" s="56">
        <v>3717</v>
      </c>
      <c r="M440" s="57" t="s">
        <v>650</v>
      </c>
      <c r="N440" s="53" t="s">
        <v>652</v>
      </c>
      <c r="O440" s="53" t="s">
        <v>660</v>
      </c>
      <c r="P440" s="108">
        <v>35512.473298051162</v>
      </c>
      <c r="Q440" s="56">
        <v>0</v>
      </c>
      <c r="R440" s="56">
        <v>11935.496792807646</v>
      </c>
      <c r="S440" s="56">
        <v>0</v>
      </c>
      <c r="T440" s="56">
        <v>0</v>
      </c>
      <c r="U440" s="56">
        <v>0</v>
      </c>
      <c r="V440" s="56">
        <v>0</v>
      </c>
      <c r="W440" s="56">
        <v>0</v>
      </c>
      <c r="X440" s="56">
        <f t="shared" si="36"/>
        <v>0</v>
      </c>
      <c r="Y440" s="56">
        <f t="shared" si="37"/>
        <v>47447.970090858806</v>
      </c>
      <c r="Z440" s="56">
        <v>0</v>
      </c>
      <c r="AA440" s="56">
        <v>18770.849999999999</v>
      </c>
      <c r="AB440" s="56">
        <v>0</v>
      </c>
      <c r="AC440" s="56">
        <f t="shared" si="38"/>
        <v>18770.849999999999</v>
      </c>
      <c r="AD440" s="58">
        <v>1179.1080709459004</v>
      </c>
      <c r="AE440" s="58">
        <v>2573.5775714837964</v>
      </c>
      <c r="AF440" s="58">
        <f t="shared" si="39"/>
        <v>3752.6856424296966</v>
      </c>
      <c r="AG440" s="58">
        <f t="shared" si="40"/>
        <v>69971.505733288504</v>
      </c>
      <c r="AH440" s="58">
        <v>0</v>
      </c>
      <c r="AI440" s="58">
        <v>516.25322449400539</v>
      </c>
      <c r="AJ440" s="58">
        <f t="shared" si="41"/>
        <v>70487.758957782513</v>
      </c>
    </row>
    <row r="441" spans="1:36" x14ac:dyDescent="0.25">
      <c r="A441" s="53">
        <v>440</v>
      </c>
      <c r="B441" s="53" t="s">
        <v>34</v>
      </c>
      <c r="C441" s="53">
        <v>488</v>
      </c>
      <c r="D441" s="54" t="s">
        <v>112</v>
      </c>
      <c r="E441" s="53" t="s">
        <v>720</v>
      </c>
      <c r="F441" s="53" t="s">
        <v>733</v>
      </c>
      <c r="G441" s="53">
        <v>709000</v>
      </c>
      <c r="H441" s="53" t="s">
        <v>734</v>
      </c>
      <c r="I441" s="54" t="s">
        <v>735</v>
      </c>
      <c r="J441" s="55">
        <v>3951</v>
      </c>
      <c r="K441" s="53">
        <v>12</v>
      </c>
      <c r="L441" s="56">
        <v>3951</v>
      </c>
      <c r="M441" s="57" t="s">
        <v>650</v>
      </c>
      <c r="N441" s="53" t="s">
        <v>652</v>
      </c>
      <c r="O441" s="53" t="s">
        <v>660</v>
      </c>
      <c r="P441" s="108">
        <v>38432.398735303927</v>
      </c>
      <c r="Q441" s="56">
        <v>0</v>
      </c>
      <c r="R441" s="56">
        <v>12686.884000103042</v>
      </c>
      <c r="S441" s="56">
        <v>0</v>
      </c>
      <c r="T441" s="56">
        <v>0</v>
      </c>
      <c r="U441" s="56">
        <v>0</v>
      </c>
      <c r="V441" s="56">
        <v>0</v>
      </c>
      <c r="W441" s="56">
        <v>0</v>
      </c>
      <c r="X441" s="56">
        <f t="shared" si="36"/>
        <v>0</v>
      </c>
      <c r="Y441" s="56">
        <f t="shared" si="37"/>
        <v>51119.282735406967</v>
      </c>
      <c r="Z441" s="56">
        <v>0</v>
      </c>
      <c r="AA441" s="56">
        <v>19952.55</v>
      </c>
      <c r="AB441" s="56">
        <v>0</v>
      </c>
      <c r="AC441" s="56">
        <f t="shared" si="38"/>
        <v>19952.55</v>
      </c>
      <c r="AD441" s="58">
        <v>1253.3376347342619</v>
      </c>
      <c r="AE441" s="58">
        <v>2735.5945614561419</v>
      </c>
      <c r="AF441" s="58">
        <f t="shared" si="39"/>
        <v>3988.9321961904038</v>
      </c>
      <c r="AG441" s="58">
        <f t="shared" si="40"/>
        <v>75060.764931597369</v>
      </c>
      <c r="AH441" s="58">
        <v>0</v>
      </c>
      <c r="AI441" s="58">
        <v>548.75342748878552</v>
      </c>
      <c r="AJ441" s="58">
        <f t="shared" si="41"/>
        <v>75609.518359086156</v>
      </c>
    </row>
    <row r="442" spans="1:36" ht="30" x14ac:dyDescent="0.25">
      <c r="A442" s="53">
        <v>441</v>
      </c>
      <c r="B442" s="53" t="s">
        <v>41</v>
      </c>
      <c r="C442" s="53">
        <v>490</v>
      </c>
      <c r="D442" s="54" t="s">
        <v>113</v>
      </c>
      <c r="E442" s="53" t="s">
        <v>720</v>
      </c>
      <c r="F442" s="53">
        <v>1</v>
      </c>
      <c r="G442" s="53">
        <v>601040</v>
      </c>
      <c r="H442" s="53" t="s">
        <v>968</v>
      </c>
      <c r="I442" s="54" t="s">
        <v>969</v>
      </c>
      <c r="J442" s="55">
        <v>2780</v>
      </c>
      <c r="K442" s="53">
        <v>12</v>
      </c>
      <c r="L442" s="56">
        <v>2780</v>
      </c>
      <c r="M442" s="57" t="s">
        <v>691</v>
      </c>
      <c r="N442" s="53" t="s">
        <v>651</v>
      </c>
      <c r="O442" s="53" t="s">
        <v>651</v>
      </c>
      <c r="P442" s="108">
        <v>0</v>
      </c>
      <c r="Q442" s="56">
        <v>0</v>
      </c>
      <c r="R442" s="56">
        <v>3301.3399275403995</v>
      </c>
      <c r="S442" s="56">
        <v>32879.246569670482</v>
      </c>
      <c r="T442" s="56">
        <v>2450.3927775867132</v>
      </c>
      <c r="U442" s="56">
        <v>1534.7633561446892</v>
      </c>
      <c r="V442" s="56">
        <v>0</v>
      </c>
      <c r="W442" s="56">
        <v>0</v>
      </c>
      <c r="X442" s="56">
        <f t="shared" si="36"/>
        <v>1534.7633561446892</v>
      </c>
      <c r="Y442" s="56">
        <f t="shared" si="37"/>
        <v>40165.742630942288</v>
      </c>
      <c r="Z442" s="56">
        <v>0</v>
      </c>
      <c r="AA442" s="56">
        <v>0</v>
      </c>
      <c r="AB442" s="56">
        <v>0</v>
      </c>
      <c r="AC442" s="56">
        <f t="shared" si="38"/>
        <v>0</v>
      </c>
      <c r="AD442" s="58">
        <v>881.87259543438313</v>
      </c>
      <c r="AE442" s="58">
        <v>1924.8172312953873</v>
      </c>
      <c r="AF442" s="58">
        <f t="shared" si="39"/>
        <v>2806.6898267297702</v>
      </c>
      <c r="AG442" s="58">
        <f t="shared" si="40"/>
        <v>42972.432457672061</v>
      </c>
      <c r="AH442" s="58">
        <v>0</v>
      </c>
      <c r="AI442" s="58">
        <v>386.11352275849748</v>
      </c>
      <c r="AJ442" s="58">
        <f t="shared" si="41"/>
        <v>43358.545980430557</v>
      </c>
    </row>
    <row r="443" spans="1:36" ht="30" x14ac:dyDescent="0.25">
      <c r="A443" s="53">
        <v>442</v>
      </c>
      <c r="B443" s="53" t="s">
        <v>41</v>
      </c>
      <c r="C443" s="53">
        <v>490</v>
      </c>
      <c r="D443" s="54" t="s">
        <v>113</v>
      </c>
      <c r="E443" s="53" t="s">
        <v>720</v>
      </c>
      <c r="F443" s="53">
        <v>1</v>
      </c>
      <c r="G443" s="53">
        <v>601390</v>
      </c>
      <c r="H443" s="53" t="s">
        <v>868</v>
      </c>
      <c r="I443" s="54" t="s">
        <v>970</v>
      </c>
      <c r="J443" s="55">
        <v>2533</v>
      </c>
      <c r="K443" s="53">
        <v>12</v>
      </c>
      <c r="L443" s="56">
        <v>2533</v>
      </c>
      <c r="M443" s="57" t="s">
        <v>691</v>
      </c>
      <c r="N443" s="53" t="s">
        <v>651</v>
      </c>
      <c r="O443" s="53" t="s">
        <v>651</v>
      </c>
      <c r="P443" s="108">
        <v>0</v>
      </c>
      <c r="Q443" s="56">
        <v>0</v>
      </c>
      <c r="R443" s="56">
        <v>3008.0194375754791</v>
      </c>
      <c r="S443" s="56">
        <v>29957.960993156594</v>
      </c>
      <c r="T443" s="56">
        <v>2232.6780236068871</v>
      </c>
      <c r="U443" s="56">
        <v>1398.4012881706826</v>
      </c>
      <c r="V443" s="56">
        <v>0</v>
      </c>
      <c r="W443" s="56">
        <v>0</v>
      </c>
      <c r="X443" s="56">
        <f t="shared" si="36"/>
        <v>1398.4012881706826</v>
      </c>
      <c r="Y443" s="56">
        <f t="shared" si="37"/>
        <v>36597.059742509642</v>
      </c>
      <c r="Z443" s="56">
        <v>0</v>
      </c>
      <c r="AA443" s="56">
        <v>0</v>
      </c>
      <c r="AB443" s="56">
        <v>0</v>
      </c>
      <c r="AC443" s="56">
        <f t="shared" si="38"/>
        <v>0</v>
      </c>
      <c r="AD443" s="58">
        <v>803.51916699111257</v>
      </c>
      <c r="AE443" s="58">
        <v>1753.7992974356894</v>
      </c>
      <c r="AF443" s="58">
        <f t="shared" si="39"/>
        <v>2557.3184644268022</v>
      </c>
      <c r="AG443" s="58">
        <f t="shared" si="40"/>
        <v>39154.378206936446</v>
      </c>
      <c r="AH443" s="58">
        <v>0</v>
      </c>
      <c r="AI443" s="58">
        <v>351.80775293067416</v>
      </c>
      <c r="AJ443" s="58">
        <f t="shared" si="41"/>
        <v>39506.185959867122</v>
      </c>
    </row>
    <row r="444" spans="1:36" ht="30" x14ac:dyDescent="0.25">
      <c r="A444" s="53">
        <v>443</v>
      </c>
      <c r="B444" s="53" t="s">
        <v>41</v>
      </c>
      <c r="C444" s="53">
        <v>490</v>
      </c>
      <c r="D444" s="54" t="s">
        <v>113</v>
      </c>
      <c r="E444" s="53" t="s">
        <v>730</v>
      </c>
      <c r="F444" s="53">
        <v>1</v>
      </c>
      <c r="G444" s="53">
        <v>601040</v>
      </c>
      <c r="H444" s="53" t="s">
        <v>968</v>
      </c>
      <c r="I444" s="54" t="s">
        <v>969</v>
      </c>
      <c r="J444" s="55">
        <v>6317</v>
      </c>
      <c r="K444" s="53">
        <v>12</v>
      </c>
      <c r="L444" s="56">
        <v>6317</v>
      </c>
      <c r="M444" s="57" t="s">
        <v>691</v>
      </c>
      <c r="N444" s="53" t="s">
        <v>651</v>
      </c>
      <c r="O444" s="53" t="s">
        <v>651</v>
      </c>
      <c r="P444" s="108">
        <v>0</v>
      </c>
      <c r="Q444" s="56">
        <v>0</v>
      </c>
      <c r="R444" s="56">
        <v>7501.641842544137</v>
      </c>
      <c r="S444" s="56">
        <v>74711.5829426649</v>
      </c>
      <c r="T444" s="56">
        <v>5568.0327971277948</v>
      </c>
      <c r="U444" s="56">
        <v>3487.4460866064755</v>
      </c>
      <c r="V444" s="56">
        <v>0</v>
      </c>
      <c r="W444" s="56">
        <v>0</v>
      </c>
      <c r="X444" s="56">
        <f t="shared" si="36"/>
        <v>3487.4460866064755</v>
      </c>
      <c r="Y444" s="56">
        <f t="shared" si="37"/>
        <v>91268.703668943315</v>
      </c>
      <c r="Z444" s="56">
        <v>0</v>
      </c>
      <c r="AA444" s="56">
        <v>0</v>
      </c>
      <c r="AB444" s="56">
        <v>0</v>
      </c>
      <c r="AC444" s="56">
        <f t="shared" si="38"/>
        <v>0</v>
      </c>
      <c r="AD444" s="58">
        <v>2003.8810019276975</v>
      </c>
      <c r="AE444" s="58">
        <v>4373.7663489543029</v>
      </c>
      <c r="AF444" s="58">
        <f t="shared" si="39"/>
        <v>6377.647350882</v>
      </c>
      <c r="AG444" s="58">
        <f t="shared" si="40"/>
        <v>97646.351019825321</v>
      </c>
      <c r="AH444" s="58">
        <v>0</v>
      </c>
      <c r="AI444" s="58">
        <v>877.36659110267215</v>
      </c>
      <c r="AJ444" s="58">
        <f t="shared" si="41"/>
        <v>98523.717610927997</v>
      </c>
    </row>
    <row r="445" spans="1:36" ht="30" x14ac:dyDescent="0.25">
      <c r="A445" s="53">
        <v>444</v>
      </c>
      <c r="B445" s="53" t="s">
        <v>41</v>
      </c>
      <c r="C445" s="53">
        <v>490</v>
      </c>
      <c r="D445" s="54" t="s">
        <v>113</v>
      </c>
      <c r="E445" s="53" t="s">
        <v>730</v>
      </c>
      <c r="F445" s="53">
        <v>1</v>
      </c>
      <c r="G445" s="53">
        <v>601390</v>
      </c>
      <c r="H445" s="53" t="s">
        <v>868</v>
      </c>
      <c r="I445" s="54" t="s">
        <v>970</v>
      </c>
      <c r="J445" s="55">
        <v>5759</v>
      </c>
      <c r="K445" s="53">
        <v>12</v>
      </c>
      <c r="L445" s="56">
        <v>5759</v>
      </c>
      <c r="M445" s="57" t="s">
        <v>691</v>
      </c>
      <c r="N445" s="53" t="s">
        <v>651</v>
      </c>
      <c r="O445" s="53" t="s">
        <v>651</v>
      </c>
      <c r="P445" s="108">
        <v>0</v>
      </c>
      <c r="Q445" s="56">
        <v>0</v>
      </c>
      <c r="R445" s="56">
        <v>6838.9987923399858</v>
      </c>
      <c r="S445" s="56">
        <v>68112.079494508027</v>
      </c>
      <c r="T445" s="56">
        <v>5076.1913691085911</v>
      </c>
      <c r="U445" s="56">
        <v>3179.3892690781531</v>
      </c>
      <c r="V445" s="56">
        <v>0</v>
      </c>
      <c r="W445" s="56">
        <v>0</v>
      </c>
      <c r="X445" s="56">
        <f t="shared" si="36"/>
        <v>3179.3892690781531</v>
      </c>
      <c r="Y445" s="56">
        <f t="shared" si="37"/>
        <v>83206.658925034761</v>
      </c>
      <c r="Z445" s="56">
        <v>0</v>
      </c>
      <c r="AA445" s="56">
        <v>0</v>
      </c>
      <c r="AB445" s="56">
        <v>0</v>
      </c>
      <c r="AC445" s="56">
        <f t="shared" si="38"/>
        <v>0</v>
      </c>
      <c r="AD445" s="58">
        <v>1826.872042124681</v>
      </c>
      <c r="AE445" s="58">
        <v>3987.4181420971709</v>
      </c>
      <c r="AF445" s="58">
        <f t="shared" si="39"/>
        <v>5814.2901842218516</v>
      </c>
      <c r="AG445" s="58">
        <f t="shared" si="40"/>
        <v>89020.949109256617</v>
      </c>
      <c r="AH445" s="58">
        <v>0</v>
      </c>
      <c r="AI445" s="58">
        <v>799.86610703819679</v>
      </c>
      <c r="AJ445" s="58">
        <f t="shared" si="41"/>
        <v>89820.81521629481</v>
      </c>
    </row>
    <row r="446" spans="1:36" x14ac:dyDescent="0.25">
      <c r="A446" s="53">
        <v>445</v>
      </c>
      <c r="B446" s="53" t="s">
        <v>34</v>
      </c>
      <c r="C446" s="53">
        <v>491</v>
      </c>
      <c r="D446" s="54" t="s">
        <v>971</v>
      </c>
      <c r="E446" s="53" t="s">
        <v>712</v>
      </c>
      <c r="F446" s="53">
        <v>1</v>
      </c>
      <c r="G446" s="53">
        <v>904100</v>
      </c>
      <c r="H446" s="53" t="s">
        <v>713</v>
      </c>
      <c r="I446" s="54" t="s">
        <v>862</v>
      </c>
      <c r="J446" s="55">
        <v>173</v>
      </c>
      <c r="K446" s="53">
        <v>12</v>
      </c>
      <c r="L446" s="56">
        <v>173</v>
      </c>
      <c r="M446" s="57" t="s">
        <v>650</v>
      </c>
      <c r="N446" s="53" t="s">
        <v>651</v>
      </c>
      <c r="O446" s="53" t="s">
        <v>651</v>
      </c>
      <c r="P446" s="108">
        <v>0</v>
      </c>
      <c r="Q446" s="56">
        <v>0</v>
      </c>
      <c r="R446" s="56">
        <v>0</v>
      </c>
      <c r="S446" s="56">
        <v>0</v>
      </c>
      <c r="T446" s="56">
        <v>0</v>
      </c>
      <c r="U446" s="56">
        <v>0</v>
      </c>
      <c r="V446" s="56">
        <v>0</v>
      </c>
      <c r="W446" s="56">
        <v>0</v>
      </c>
      <c r="X446" s="56">
        <f t="shared" si="36"/>
        <v>0</v>
      </c>
      <c r="Y446" s="56">
        <f t="shared" si="37"/>
        <v>0</v>
      </c>
      <c r="Z446" s="56">
        <v>0</v>
      </c>
      <c r="AA446" s="56">
        <v>0</v>
      </c>
      <c r="AB446" s="56">
        <v>0</v>
      </c>
      <c r="AC446" s="56">
        <f t="shared" si="38"/>
        <v>0</v>
      </c>
      <c r="AD446" s="58">
        <v>0</v>
      </c>
      <c r="AE446" s="58">
        <v>0</v>
      </c>
      <c r="AF446" s="58">
        <f t="shared" si="39"/>
        <v>0</v>
      </c>
      <c r="AG446" s="58">
        <f t="shared" si="40"/>
        <v>0</v>
      </c>
      <c r="AH446" s="58">
        <v>0</v>
      </c>
      <c r="AI446" s="58">
        <v>0</v>
      </c>
      <c r="AJ446" s="58">
        <f t="shared" si="41"/>
        <v>0</v>
      </c>
    </row>
    <row r="447" spans="1:36" x14ac:dyDescent="0.25">
      <c r="A447" s="53">
        <v>446</v>
      </c>
      <c r="B447" s="53" t="s">
        <v>34</v>
      </c>
      <c r="C447" s="53">
        <v>492</v>
      </c>
      <c r="D447" s="54" t="s">
        <v>972</v>
      </c>
      <c r="E447" s="53" t="s">
        <v>712</v>
      </c>
      <c r="F447" s="53">
        <v>1</v>
      </c>
      <c r="G447" s="53">
        <v>904100</v>
      </c>
      <c r="H447" s="53" t="s">
        <v>713</v>
      </c>
      <c r="I447" s="54" t="s">
        <v>862</v>
      </c>
      <c r="J447" s="55">
        <v>556</v>
      </c>
      <c r="K447" s="53">
        <v>12</v>
      </c>
      <c r="L447" s="56">
        <v>556</v>
      </c>
      <c r="M447" s="57" t="s">
        <v>650</v>
      </c>
      <c r="N447" s="53" t="s">
        <v>651</v>
      </c>
      <c r="O447" s="53" t="s">
        <v>651</v>
      </c>
      <c r="P447" s="108">
        <v>0</v>
      </c>
      <c r="Q447" s="56">
        <v>0</v>
      </c>
      <c r="R447" s="56">
        <v>0</v>
      </c>
      <c r="S447" s="56">
        <v>0</v>
      </c>
      <c r="T447" s="56">
        <v>0</v>
      </c>
      <c r="U447" s="56">
        <v>0</v>
      </c>
      <c r="V447" s="56">
        <v>0</v>
      </c>
      <c r="W447" s="56">
        <v>0</v>
      </c>
      <c r="X447" s="56">
        <f t="shared" si="36"/>
        <v>0</v>
      </c>
      <c r="Y447" s="56">
        <f t="shared" si="37"/>
        <v>0</v>
      </c>
      <c r="Z447" s="56">
        <v>0</v>
      </c>
      <c r="AA447" s="56">
        <v>0</v>
      </c>
      <c r="AB447" s="56">
        <v>0</v>
      </c>
      <c r="AC447" s="56">
        <f t="shared" si="38"/>
        <v>0</v>
      </c>
      <c r="AD447" s="58">
        <v>0</v>
      </c>
      <c r="AE447" s="58">
        <v>0</v>
      </c>
      <c r="AF447" s="58">
        <f t="shared" si="39"/>
        <v>0</v>
      </c>
      <c r="AG447" s="58">
        <f t="shared" si="40"/>
        <v>0</v>
      </c>
      <c r="AH447" s="58">
        <v>0</v>
      </c>
      <c r="AI447" s="58">
        <v>0</v>
      </c>
      <c r="AJ447" s="58">
        <f t="shared" si="41"/>
        <v>0</v>
      </c>
    </row>
    <row r="448" spans="1:36" ht="30" x14ac:dyDescent="0.25">
      <c r="A448" s="53">
        <v>447</v>
      </c>
      <c r="B448" s="53" t="s">
        <v>41</v>
      </c>
      <c r="C448" s="53">
        <v>493</v>
      </c>
      <c r="D448" s="54" t="s">
        <v>973</v>
      </c>
      <c r="E448" s="53" t="s">
        <v>730</v>
      </c>
      <c r="F448" s="53">
        <v>1</v>
      </c>
      <c r="G448" s="53">
        <v>601633</v>
      </c>
      <c r="H448" s="53" t="s">
        <v>837</v>
      </c>
      <c r="I448" s="54" t="s">
        <v>838</v>
      </c>
      <c r="J448" s="55">
        <v>433</v>
      </c>
      <c r="K448" s="53">
        <v>12</v>
      </c>
      <c r="L448" s="56">
        <v>433</v>
      </c>
      <c r="M448" s="57" t="s">
        <v>650</v>
      </c>
      <c r="N448" s="53" t="s">
        <v>651</v>
      </c>
      <c r="O448" s="53" t="s">
        <v>651</v>
      </c>
      <c r="P448" s="108">
        <v>0</v>
      </c>
      <c r="Q448" s="56">
        <v>0</v>
      </c>
      <c r="R448" s="56">
        <v>0</v>
      </c>
      <c r="S448" s="56">
        <v>0</v>
      </c>
      <c r="T448" s="56">
        <v>0</v>
      </c>
      <c r="U448" s="56">
        <v>0</v>
      </c>
      <c r="V448" s="56">
        <v>0</v>
      </c>
      <c r="W448" s="56">
        <v>0</v>
      </c>
      <c r="X448" s="56">
        <f t="shared" si="36"/>
        <v>0</v>
      </c>
      <c r="Y448" s="56">
        <f t="shared" si="37"/>
        <v>0</v>
      </c>
      <c r="Z448" s="56">
        <v>0</v>
      </c>
      <c r="AA448" s="56">
        <v>0</v>
      </c>
      <c r="AB448" s="56">
        <v>0</v>
      </c>
      <c r="AC448" s="56">
        <f t="shared" si="38"/>
        <v>0</v>
      </c>
      <c r="AD448" s="58">
        <v>0</v>
      </c>
      <c r="AE448" s="58">
        <v>0</v>
      </c>
      <c r="AF448" s="58">
        <f t="shared" si="39"/>
        <v>0</v>
      </c>
      <c r="AG448" s="58">
        <f t="shared" si="40"/>
        <v>0</v>
      </c>
      <c r="AH448" s="58">
        <v>0</v>
      </c>
      <c r="AI448" s="58">
        <v>0</v>
      </c>
      <c r="AJ448" s="58">
        <f t="shared" si="41"/>
        <v>0</v>
      </c>
    </row>
    <row r="449" spans="1:36" ht="30" x14ac:dyDescent="0.25">
      <c r="A449" s="53">
        <v>448</v>
      </c>
      <c r="B449" s="53" t="s">
        <v>41</v>
      </c>
      <c r="C449" s="53">
        <v>494</v>
      </c>
      <c r="D449" s="54" t="s">
        <v>974</v>
      </c>
      <c r="E449" s="53" t="s">
        <v>730</v>
      </c>
      <c r="F449" s="53">
        <v>1</v>
      </c>
      <c r="G449" s="53">
        <v>601633</v>
      </c>
      <c r="H449" s="53" t="s">
        <v>837</v>
      </c>
      <c r="I449" s="54" t="s">
        <v>838</v>
      </c>
      <c r="J449" s="55">
        <v>480</v>
      </c>
      <c r="K449" s="53">
        <v>12</v>
      </c>
      <c r="L449" s="56">
        <v>480</v>
      </c>
      <c r="M449" s="57" t="s">
        <v>650</v>
      </c>
      <c r="N449" s="53" t="s">
        <v>651</v>
      </c>
      <c r="O449" s="53" t="s">
        <v>651</v>
      </c>
      <c r="P449" s="108">
        <v>0</v>
      </c>
      <c r="Q449" s="56">
        <v>0</v>
      </c>
      <c r="R449" s="56">
        <v>0</v>
      </c>
      <c r="S449" s="56">
        <v>0</v>
      </c>
      <c r="T449" s="56">
        <v>0</v>
      </c>
      <c r="U449" s="56">
        <v>0</v>
      </c>
      <c r="V449" s="56">
        <v>0</v>
      </c>
      <c r="W449" s="56">
        <v>0</v>
      </c>
      <c r="X449" s="56">
        <f t="shared" si="36"/>
        <v>0</v>
      </c>
      <c r="Y449" s="56">
        <f t="shared" si="37"/>
        <v>0</v>
      </c>
      <c r="Z449" s="56">
        <v>0</v>
      </c>
      <c r="AA449" s="56">
        <v>0</v>
      </c>
      <c r="AB449" s="56">
        <v>0</v>
      </c>
      <c r="AC449" s="56">
        <f t="shared" si="38"/>
        <v>0</v>
      </c>
      <c r="AD449" s="58">
        <v>0</v>
      </c>
      <c r="AE449" s="58">
        <v>0</v>
      </c>
      <c r="AF449" s="58">
        <f t="shared" si="39"/>
        <v>0</v>
      </c>
      <c r="AG449" s="58">
        <f t="shared" si="40"/>
        <v>0</v>
      </c>
      <c r="AH449" s="58">
        <v>0</v>
      </c>
      <c r="AI449" s="58">
        <v>0</v>
      </c>
      <c r="AJ449" s="58">
        <f t="shared" si="41"/>
        <v>0</v>
      </c>
    </row>
    <row r="450" spans="1:36" ht="30" x14ac:dyDescent="0.25">
      <c r="A450" s="53">
        <v>449</v>
      </c>
      <c r="B450" s="53" t="s">
        <v>41</v>
      </c>
      <c r="C450" s="53">
        <v>495</v>
      </c>
      <c r="D450" s="54" t="s">
        <v>975</v>
      </c>
      <c r="E450" s="53" t="s">
        <v>730</v>
      </c>
      <c r="F450" s="53">
        <v>1</v>
      </c>
      <c r="G450" s="53">
        <v>601633</v>
      </c>
      <c r="H450" s="53" t="s">
        <v>837</v>
      </c>
      <c r="I450" s="54" t="s">
        <v>838</v>
      </c>
      <c r="J450" s="55">
        <v>650</v>
      </c>
      <c r="K450" s="53">
        <v>12</v>
      </c>
      <c r="L450" s="56">
        <v>650</v>
      </c>
      <c r="M450" s="57" t="s">
        <v>650</v>
      </c>
      <c r="N450" s="53" t="s">
        <v>651</v>
      </c>
      <c r="O450" s="53" t="s">
        <v>651</v>
      </c>
      <c r="P450" s="108">
        <v>0</v>
      </c>
      <c r="Q450" s="56">
        <v>0</v>
      </c>
      <c r="R450" s="56">
        <v>0</v>
      </c>
      <c r="S450" s="56">
        <v>0</v>
      </c>
      <c r="T450" s="56">
        <v>0</v>
      </c>
      <c r="U450" s="56">
        <v>0</v>
      </c>
      <c r="V450" s="56">
        <v>0</v>
      </c>
      <c r="W450" s="56">
        <v>0</v>
      </c>
      <c r="X450" s="56">
        <f t="shared" si="36"/>
        <v>0</v>
      </c>
      <c r="Y450" s="56">
        <f t="shared" si="37"/>
        <v>0</v>
      </c>
      <c r="Z450" s="56">
        <v>0</v>
      </c>
      <c r="AA450" s="56">
        <v>0</v>
      </c>
      <c r="AB450" s="56">
        <v>0</v>
      </c>
      <c r="AC450" s="56">
        <f t="shared" si="38"/>
        <v>0</v>
      </c>
      <c r="AD450" s="58">
        <v>0</v>
      </c>
      <c r="AE450" s="58">
        <v>0</v>
      </c>
      <c r="AF450" s="58">
        <f t="shared" si="39"/>
        <v>0</v>
      </c>
      <c r="AG450" s="58">
        <f t="shared" si="40"/>
        <v>0</v>
      </c>
      <c r="AH450" s="58">
        <v>0</v>
      </c>
      <c r="AI450" s="58">
        <v>0</v>
      </c>
      <c r="AJ450" s="58">
        <f t="shared" si="41"/>
        <v>0</v>
      </c>
    </row>
    <row r="451" spans="1:36" ht="30" x14ac:dyDescent="0.25">
      <c r="A451" s="53">
        <v>450</v>
      </c>
      <c r="B451" s="53" t="s">
        <v>41</v>
      </c>
      <c r="C451" s="53">
        <v>495</v>
      </c>
      <c r="D451" s="54" t="s">
        <v>975</v>
      </c>
      <c r="E451" s="53" t="s">
        <v>730</v>
      </c>
      <c r="F451" s="53" t="s">
        <v>776</v>
      </c>
      <c r="G451" s="53">
        <v>601633</v>
      </c>
      <c r="H451" s="53" t="s">
        <v>837</v>
      </c>
      <c r="I451" s="54" t="s">
        <v>838</v>
      </c>
      <c r="J451" s="55">
        <v>269</v>
      </c>
      <c r="K451" s="53">
        <v>12</v>
      </c>
      <c r="L451" s="56">
        <v>269</v>
      </c>
      <c r="M451" s="57" t="s">
        <v>650</v>
      </c>
      <c r="N451" s="53" t="s">
        <v>651</v>
      </c>
      <c r="O451" s="53" t="s">
        <v>651</v>
      </c>
      <c r="P451" s="108">
        <v>0</v>
      </c>
      <c r="Q451" s="56">
        <v>0</v>
      </c>
      <c r="R451" s="56">
        <v>0</v>
      </c>
      <c r="S451" s="56">
        <v>0</v>
      </c>
      <c r="T451" s="56">
        <v>0</v>
      </c>
      <c r="U451" s="56">
        <v>0</v>
      </c>
      <c r="V451" s="56">
        <v>0</v>
      </c>
      <c r="W451" s="56">
        <v>0</v>
      </c>
      <c r="X451" s="56">
        <f t="shared" ref="X451:X514" si="42">SUM(U451:W451)</f>
        <v>0</v>
      </c>
      <c r="Y451" s="56">
        <f t="shared" ref="Y451:Y514" si="43">SUM(P451:T451)+X451</f>
        <v>0</v>
      </c>
      <c r="Z451" s="56">
        <v>0</v>
      </c>
      <c r="AA451" s="56">
        <v>0</v>
      </c>
      <c r="AB451" s="56">
        <v>0</v>
      </c>
      <c r="AC451" s="56">
        <f t="shared" ref="AC451:AC514" si="44">SUM(Z451:AB451)</f>
        <v>0</v>
      </c>
      <c r="AD451" s="58">
        <v>0</v>
      </c>
      <c r="AE451" s="58">
        <v>0</v>
      </c>
      <c r="AF451" s="58">
        <f t="shared" ref="AF451:AF514" si="45">AD451+AE451</f>
        <v>0</v>
      </c>
      <c r="AG451" s="58">
        <f t="shared" ref="AG451:AG514" si="46">Y451+AC451+AF451</f>
        <v>0</v>
      </c>
      <c r="AH451" s="58">
        <v>0</v>
      </c>
      <c r="AI451" s="58">
        <v>0</v>
      </c>
      <c r="AJ451" s="58">
        <f t="shared" ref="AJ451:AJ514" si="47">AG451+AH451+AI451</f>
        <v>0</v>
      </c>
    </row>
    <row r="452" spans="1:36" ht="30" x14ac:dyDescent="0.25">
      <c r="A452" s="53">
        <v>451</v>
      </c>
      <c r="B452" s="53" t="s">
        <v>41</v>
      </c>
      <c r="C452" s="53">
        <v>496</v>
      </c>
      <c r="D452" s="54" t="s">
        <v>976</v>
      </c>
      <c r="E452" s="53" t="s">
        <v>730</v>
      </c>
      <c r="F452" s="53">
        <v>1</v>
      </c>
      <c r="G452" s="53">
        <v>601633</v>
      </c>
      <c r="H452" s="53" t="s">
        <v>837</v>
      </c>
      <c r="I452" s="54" t="s">
        <v>838</v>
      </c>
      <c r="J452" s="55">
        <v>799</v>
      </c>
      <c r="K452" s="53">
        <v>12</v>
      </c>
      <c r="L452" s="56">
        <v>799</v>
      </c>
      <c r="M452" s="57" t="s">
        <v>650</v>
      </c>
      <c r="N452" s="53" t="s">
        <v>651</v>
      </c>
      <c r="O452" s="53" t="s">
        <v>651</v>
      </c>
      <c r="P452" s="108">
        <v>0</v>
      </c>
      <c r="Q452" s="56">
        <v>0</v>
      </c>
      <c r="R452" s="56">
        <v>6060</v>
      </c>
      <c r="S452" s="56">
        <v>0</v>
      </c>
      <c r="T452" s="56">
        <v>0</v>
      </c>
      <c r="U452" s="56">
        <v>0</v>
      </c>
      <c r="V452" s="56">
        <v>0</v>
      </c>
      <c r="W452" s="56">
        <v>0</v>
      </c>
      <c r="X452" s="56">
        <f t="shared" si="42"/>
        <v>0</v>
      </c>
      <c r="Y452" s="56">
        <f t="shared" si="43"/>
        <v>6060</v>
      </c>
      <c r="Z452" s="56">
        <v>0</v>
      </c>
      <c r="AA452" s="56">
        <v>0</v>
      </c>
      <c r="AB452" s="56">
        <v>0</v>
      </c>
      <c r="AC452" s="56">
        <f t="shared" si="44"/>
        <v>0</v>
      </c>
      <c r="AD452" s="58">
        <v>253.45906609786772</v>
      </c>
      <c r="AE452" s="58">
        <v>553.21185892266703</v>
      </c>
      <c r="AF452" s="58">
        <f t="shared" si="45"/>
        <v>806.6709250205347</v>
      </c>
      <c r="AG452" s="58">
        <f t="shared" si="46"/>
        <v>6866.6709250205349</v>
      </c>
      <c r="AH452" s="58">
        <v>0</v>
      </c>
      <c r="AI452" s="58">
        <v>110.97291535397103</v>
      </c>
      <c r="AJ452" s="58">
        <f t="shared" si="47"/>
        <v>6977.643840374506</v>
      </c>
    </row>
    <row r="453" spans="1:36" ht="30" x14ac:dyDescent="0.25">
      <c r="A453" s="53">
        <v>452</v>
      </c>
      <c r="B453" s="53" t="s">
        <v>41</v>
      </c>
      <c r="C453" s="53">
        <v>497</v>
      </c>
      <c r="D453" s="54" t="s">
        <v>977</v>
      </c>
      <c r="E453" s="53" t="s">
        <v>730</v>
      </c>
      <c r="F453" s="53">
        <v>1</v>
      </c>
      <c r="G453" s="53">
        <v>601633</v>
      </c>
      <c r="H453" s="53" t="s">
        <v>837</v>
      </c>
      <c r="I453" s="54" t="s">
        <v>838</v>
      </c>
      <c r="J453" s="55">
        <v>328</v>
      </c>
      <c r="K453" s="53">
        <v>12</v>
      </c>
      <c r="L453" s="56">
        <v>328</v>
      </c>
      <c r="M453" s="57" t="s">
        <v>650</v>
      </c>
      <c r="N453" s="53" t="s">
        <v>651</v>
      </c>
      <c r="O453" s="53" t="s">
        <v>651</v>
      </c>
      <c r="P453" s="108">
        <v>0</v>
      </c>
      <c r="Q453" s="56">
        <v>0</v>
      </c>
      <c r="R453" s="56">
        <v>0</v>
      </c>
      <c r="S453" s="56">
        <v>0</v>
      </c>
      <c r="T453" s="56">
        <v>0</v>
      </c>
      <c r="U453" s="56">
        <v>0</v>
      </c>
      <c r="V453" s="56">
        <v>0</v>
      </c>
      <c r="W453" s="56">
        <v>0</v>
      </c>
      <c r="X453" s="56">
        <f t="shared" si="42"/>
        <v>0</v>
      </c>
      <c r="Y453" s="56">
        <f t="shared" si="43"/>
        <v>0</v>
      </c>
      <c r="Z453" s="56">
        <v>0</v>
      </c>
      <c r="AA453" s="56">
        <v>0</v>
      </c>
      <c r="AB453" s="56">
        <v>0</v>
      </c>
      <c r="AC453" s="56">
        <f t="shared" si="44"/>
        <v>0</v>
      </c>
      <c r="AD453" s="58">
        <v>0</v>
      </c>
      <c r="AE453" s="58">
        <v>0</v>
      </c>
      <c r="AF453" s="58">
        <f t="shared" si="45"/>
        <v>0</v>
      </c>
      <c r="AG453" s="58">
        <f t="shared" si="46"/>
        <v>0</v>
      </c>
      <c r="AH453" s="58">
        <v>0</v>
      </c>
      <c r="AI453" s="58">
        <v>0</v>
      </c>
      <c r="AJ453" s="58">
        <f t="shared" si="47"/>
        <v>0</v>
      </c>
    </row>
    <row r="454" spans="1:36" ht="30" x14ac:dyDescent="0.25">
      <c r="A454" s="53">
        <v>453</v>
      </c>
      <c r="B454" s="53" t="s">
        <v>41</v>
      </c>
      <c r="C454" s="53">
        <v>498</v>
      </c>
      <c r="D454" s="54" t="s">
        <v>978</v>
      </c>
      <c r="E454" s="53" t="s">
        <v>730</v>
      </c>
      <c r="F454" s="53">
        <v>1</v>
      </c>
      <c r="G454" s="53">
        <v>601633</v>
      </c>
      <c r="H454" s="53" t="s">
        <v>837</v>
      </c>
      <c r="I454" s="54" t="s">
        <v>838</v>
      </c>
      <c r="J454" s="55">
        <v>818</v>
      </c>
      <c r="K454" s="53">
        <v>12</v>
      </c>
      <c r="L454" s="56">
        <v>818</v>
      </c>
      <c r="M454" s="57" t="s">
        <v>650</v>
      </c>
      <c r="N454" s="53" t="s">
        <v>651</v>
      </c>
      <c r="O454" s="53" t="s">
        <v>651</v>
      </c>
      <c r="P454" s="108">
        <v>0</v>
      </c>
      <c r="Q454" s="56">
        <v>0</v>
      </c>
      <c r="R454" s="56">
        <v>0</v>
      </c>
      <c r="S454" s="56">
        <v>0</v>
      </c>
      <c r="T454" s="56">
        <v>721.01485326112652</v>
      </c>
      <c r="U454" s="56">
        <v>0</v>
      </c>
      <c r="V454" s="56">
        <v>0</v>
      </c>
      <c r="W454" s="56">
        <v>0</v>
      </c>
      <c r="X454" s="56">
        <f t="shared" si="42"/>
        <v>0</v>
      </c>
      <c r="Y454" s="56">
        <f t="shared" si="43"/>
        <v>721.01485326112652</v>
      </c>
      <c r="Z454" s="56">
        <v>0</v>
      </c>
      <c r="AA454" s="56">
        <v>0</v>
      </c>
      <c r="AB454" s="56">
        <v>0</v>
      </c>
      <c r="AC454" s="56">
        <f t="shared" si="44"/>
        <v>0</v>
      </c>
      <c r="AD454" s="58">
        <v>259.48625290119622</v>
      </c>
      <c r="AE454" s="58">
        <v>566.36708460418231</v>
      </c>
      <c r="AF454" s="58">
        <f t="shared" si="45"/>
        <v>825.85333750537848</v>
      </c>
      <c r="AG454" s="58">
        <f t="shared" si="46"/>
        <v>1546.868190766505</v>
      </c>
      <c r="AH454" s="58">
        <v>0</v>
      </c>
      <c r="AI454" s="58">
        <v>113.61182072534207</v>
      </c>
      <c r="AJ454" s="58">
        <f t="shared" si="47"/>
        <v>1660.4800114918471</v>
      </c>
    </row>
    <row r="455" spans="1:36" ht="30" x14ac:dyDescent="0.25">
      <c r="A455" s="53">
        <v>454</v>
      </c>
      <c r="B455" s="53" t="s">
        <v>41</v>
      </c>
      <c r="C455" s="53">
        <v>499</v>
      </c>
      <c r="D455" s="54" t="s">
        <v>979</v>
      </c>
      <c r="E455" s="53" t="s">
        <v>720</v>
      </c>
      <c r="F455" s="53">
        <v>1</v>
      </c>
      <c r="G455" s="53">
        <v>601633</v>
      </c>
      <c r="H455" s="53" t="s">
        <v>837</v>
      </c>
      <c r="I455" s="54" t="s">
        <v>838</v>
      </c>
      <c r="J455" s="55">
        <v>650</v>
      </c>
      <c r="K455" s="53">
        <v>12</v>
      </c>
      <c r="L455" s="56">
        <v>650</v>
      </c>
      <c r="M455" s="57" t="s">
        <v>650</v>
      </c>
      <c r="N455" s="53" t="s">
        <v>651</v>
      </c>
      <c r="O455" s="53" t="s">
        <v>651</v>
      </c>
      <c r="P455" s="108">
        <v>0</v>
      </c>
      <c r="Q455" s="56">
        <v>0</v>
      </c>
      <c r="R455" s="56">
        <v>0</v>
      </c>
      <c r="S455" s="56">
        <v>0</v>
      </c>
      <c r="T455" s="56">
        <v>0</v>
      </c>
      <c r="U455" s="56">
        <v>0</v>
      </c>
      <c r="V455" s="56">
        <v>0</v>
      </c>
      <c r="W455" s="56">
        <v>0</v>
      </c>
      <c r="X455" s="56">
        <f t="shared" si="42"/>
        <v>0</v>
      </c>
      <c r="Y455" s="56">
        <f t="shared" si="43"/>
        <v>0</v>
      </c>
      <c r="Z455" s="56">
        <v>0</v>
      </c>
      <c r="AA455" s="56">
        <v>0</v>
      </c>
      <c r="AB455" s="56">
        <v>0</v>
      </c>
      <c r="AC455" s="56">
        <f t="shared" si="44"/>
        <v>0</v>
      </c>
      <c r="AD455" s="58">
        <v>0</v>
      </c>
      <c r="AE455" s="58">
        <v>0</v>
      </c>
      <c r="AF455" s="58">
        <f t="shared" si="45"/>
        <v>0</v>
      </c>
      <c r="AG455" s="58">
        <f t="shared" si="46"/>
        <v>0</v>
      </c>
      <c r="AH455" s="58">
        <v>0</v>
      </c>
      <c r="AI455" s="58">
        <v>0</v>
      </c>
      <c r="AJ455" s="58">
        <f t="shared" si="47"/>
        <v>0</v>
      </c>
    </row>
    <row r="456" spans="1:36" ht="30" x14ac:dyDescent="0.25">
      <c r="A456" s="53">
        <v>455</v>
      </c>
      <c r="B456" s="53" t="s">
        <v>41</v>
      </c>
      <c r="C456" s="53">
        <v>499</v>
      </c>
      <c r="D456" s="54" t="s">
        <v>979</v>
      </c>
      <c r="E456" s="53" t="s">
        <v>720</v>
      </c>
      <c r="F456" s="53" t="s">
        <v>776</v>
      </c>
      <c r="G456" s="53">
        <v>601633</v>
      </c>
      <c r="H456" s="53" t="s">
        <v>837</v>
      </c>
      <c r="I456" s="54" t="s">
        <v>838</v>
      </c>
      <c r="J456" s="55">
        <v>269</v>
      </c>
      <c r="K456" s="53">
        <v>12</v>
      </c>
      <c r="L456" s="56">
        <v>269</v>
      </c>
      <c r="M456" s="57" t="s">
        <v>650</v>
      </c>
      <c r="N456" s="53" t="s">
        <v>651</v>
      </c>
      <c r="O456" s="53" t="s">
        <v>651</v>
      </c>
      <c r="P456" s="108">
        <v>0</v>
      </c>
      <c r="Q456" s="56">
        <v>0</v>
      </c>
      <c r="R456" s="56">
        <v>0</v>
      </c>
      <c r="S456" s="56">
        <v>0</v>
      </c>
      <c r="T456" s="56">
        <v>0</v>
      </c>
      <c r="U456" s="56">
        <v>0</v>
      </c>
      <c r="V456" s="56">
        <v>0</v>
      </c>
      <c r="W456" s="56">
        <v>0</v>
      </c>
      <c r="X456" s="56">
        <f t="shared" si="42"/>
        <v>0</v>
      </c>
      <c r="Y456" s="56">
        <f t="shared" si="43"/>
        <v>0</v>
      </c>
      <c r="Z456" s="56">
        <v>0</v>
      </c>
      <c r="AA456" s="56">
        <v>0</v>
      </c>
      <c r="AB456" s="56">
        <v>0</v>
      </c>
      <c r="AC456" s="56">
        <f t="shared" si="44"/>
        <v>0</v>
      </c>
      <c r="AD456" s="58">
        <v>0</v>
      </c>
      <c r="AE456" s="58">
        <v>0</v>
      </c>
      <c r="AF456" s="58">
        <f t="shared" si="45"/>
        <v>0</v>
      </c>
      <c r="AG456" s="58">
        <f t="shared" si="46"/>
        <v>0</v>
      </c>
      <c r="AH456" s="58">
        <v>0</v>
      </c>
      <c r="AI456" s="58">
        <v>0</v>
      </c>
      <c r="AJ456" s="58">
        <f t="shared" si="47"/>
        <v>0</v>
      </c>
    </row>
    <row r="457" spans="1:36" x14ac:dyDescent="0.25">
      <c r="A457" s="53">
        <v>456</v>
      </c>
      <c r="B457" s="53" t="s">
        <v>42</v>
      </c>
      <c r="C457" s="53">
        <v>503</v>
      </c>
      <c r="D457" s="54" t="s">
        <v>114</v>
      </c>
      <c r="E457" s="53" t="s">
        <v>720</v>
      </c>
      <c r="F457" s="53">
        <v>1</v>
      </c>
      <c r="G457" s="53">
        <v>104000</v>
      </c>
      <c r="H457" s="53">
        <v>43009</v>
      </c>
      <c r="I457" s="54" t="s">
        <v>980</v>
      </c>
      <c r="J457" s="55">
        <v>667</v>
      </c>
      <c r="K457" s="53">
        <v>12</v>
      </c>
      <c r="L457" s="56">
        <v>667</v>
      </c>
      <c r="M457" s="57" t="s">
        <v>650</v>
      </c>
      <c r="N457" s="53" t="s">
        <v>652</v>
      </c>
      <c r="O457" s="53" t="s">
        <v>660</v>
      </c>
      <c r="P457" s="108">
        <v>6372.5638121603779</v>
      </c>
      <c r="Q457" s="56">
        <v>9242.4829093183034</v>
      </c>
      <c r="R457" s="56">
        <v>1141.9417723138097</v>
      </c>
      <c r="S457" s="56">
        <v>0</v>
      </c>
      <c r="T457" s="56">
        <v>0</v>
      </c>
      <c r="U457" s="56">
        <v>184.84965818636607</v>
      </c>
      <c r="V457" s="56">
        <v>488.53123949253887</v>
      </c>
      <c r="W457" s="56">
        <v>11.553103636647879</v>
      </c>
      <c r="X457" s="56">
        <f t="shared" si="42"/>
        <v>684.93400131555279</v>
      </c>
      <c r="Y457" s="56">
        <f t="shared" si="43"/>
        <v>17441.922495108043</v>
      </c>
      <c r="Z457" s="56">
        <v>0</v>
      </c>
      <c r="AA457" s="56">
        <v>3368.35</v>
      </c>
      <c r="AB457" s="56">
        <v>0</v>
      </c>
      <c r="AC457" s="56">
        <f t="shared" si="44"/>
        <v>3368.35</v>
      </c>
      <c r="AD457" s="58">
        <v>211.58597883263801</v>
      </c>
      <c r="AE457" s="58">
        <v>461.81765945108748</v>
      </c>
      <c r="AF457" s="58">
        <f t="shared" si="45"/>
        <v>673.40363828372551</v>
      </c>
      <c r="AG457" s="58">
        <f t="shared" si="46"/>
        <v>21483.676133391768</v>
      </c>
      <c r="AH457" s="58">
        <v>0</v>
      </c>
      <c r="AI457" s="58">
        <v>92.639467510761804</v>
      </c>
      <c r="AJ457" s="58">
        <f t="shared" si="47"/>
        <v>21576.31560090253</v>
      </c>
    </row>
    <row r="458" spans="1:36" ht="30" x14ac:dyDescent="0.25">
      <c r="A458" s="53">
        <v>457</v>
      </c>
      <c r="B458" s="53" t="s">
        <v>42</v>
      </c>
      <c r="C458" s="53">
        <v>503</v>
      </c>
      <c r="D458" s="54" t="s">
        <v>114</v>
      </c>
      <c r="E458" s="53" t="s">
        <v>720</v>
      </c>
      <c r="F458" s="53">
        <v>1</v>
      </c>
      <c r="G458" s="53">
        <v>109001</v>
      </c>
      <c r="H458" s="53" t="s">
        <v>981</v>
      </c>
      <c r="I458" s="54" t="s">
        <v>982</v>
      </c>
      <c r="J458" s="55">
        <v>6078</v>
      </c>
      <c r="K458" s="53">
        <v>12</v>
      </c>
      <c r="L458" s="56">
        <v>6078</v>
      </c>
      <c r="M458" s="57" t="s">
        <v>650</v>
      </c>
      <c r="N458" s="53" t="s">
        <v>652</v>
      </c>
      <c r="O458" s="53" t="s">
        <v>660</v>
      </c>
      <c r="P458" s="108">
        <v>58069.629460735792</v>
      </c>
      <c r="Q458" s="56">
        <v>84221.605881314317</v>
      </c>
      <c r="R458" s="56">
        <v>10405.880198085959</v>
      </c>
      <c r="S458" s="56">
        <v>0</v>
      </c>
      <c r="T458" s="56">
        <v>0</v>
      </c>
      <c r="U458" s="56">
        <v>1684.4321176262863</v>
      </c>
      <c r="V458" s="56">
        <v>4451.7134537266138</v>
      </c>
      <c r="W458" s="56">
        <v>105.27700735164289</v>
      </c>
      <c r="X458" s="56">
        <f t="shared" si="42"/>
        <v>6241.4225787045434</v>
      </c>
      <c r="Y458" s="56">
        <f t="shared" si="43"/>
        <v>158938.53811884063</v>
      </c>
      <c r="Z458" s="56">
        <v>0</v>
      </c>
      <c r="AA458" s="56">
        <v>30693.899999999998</v>
      </c>
      <c r="AB458" s="56">
        <v>0</v>
      </c>
      <c r="AC458" s="56">
        <f t="shared" si="44"/>
        <v>30693.899999999998</v>
      </c>
      <c r="AD458" s="58">
        <v>1928.0653363489862</v>
      </c>
      <c r="AE458" s="58">
        <v>4208.287457486821</v>
      </c>
      <c r="AF458" s="58">
        <f t="shared" si="45"/>
        <v>6136.3527938358075</v>
      </c>
      <c r="AG458" s="58">
        <f t="shared" si="46"/>
        <v>195768.79091267643</v>
      </c>
      <c r="AH458" s="58">
        <v>0</v>
      </c>
      <c r="AI458" s="58">
        <v>844.17193932595239</v>
      </c>
      <c r="AJ458" s="58">
        <f t="shared" si="47"/>
        <v>196612.96285200238</v>
      </c>
    </row>
    <row r="459" spans="1:36" x14ac:dyDescent="0.25">
      <c r="A459" s="53">
        <v>458</v>
      </c>
      <c r="B459" s="53" t="s">
        <v>767</v>
      </c>
      <c r="C459" s="53">
        <v>503</v>
      </c>
      <c r="D459" s="54" t="s">
        <v>114</v>
      </c>
      <c r="E459" s="53" t="s">
        <v>720</v>
      </c>
      <c r="F459" s="53">
        <v>1</v>
      </c>
      <c r="G459" s="53">
        <v>202343</v>
      </c>
      <c r="H459" s="53" t="s">
        <v>731</v>
      </c>
      <c r="I459" s="54" t="s">
        <v>983</v>
      </c>
      <c r="J459" s="55">
        <v>131</v>
      </c>
      <c r="K459" s="53">
        <v>12</v>
      </c>
      <c r="L459" s="56">
        <v>131</v>
      </c>
      <c r="M459" s="57" t="s">
        <v>692</v>
      </c>
      <c r="N459" s="53" t="s">
        <v>652</v>
      </c>
      <c r="O459" s="53" t="s">
        <v>660</v>
      </c>
      <c r="P459" s="108">
        <v>1251.5829975907188</v>
      </c>
      <c r="Q459" s="56">
        <v>1815.240271545274</v>
      </c>
      <c r="R459" s="56">
        <v>224.27941855038841</v>
      </c>
      <c r="S459" s="56">
        <v>0</v>
      </c>
      <c r="T459" s="56">
        <v>115.46814887189188</v>
      </c>
      <c r="U459" s="56">
        <v>36.304805430905482</v>
      </c>
      <c r="V459" s="56">
        <v>95.948414353107339</v>
      </c>
      <c r="W459" s="56">
        <v>2.2690503394315926</v>
      </c>
      <c r="X459" s="56">
        <f t="shared" si="42"/>
        <v>134.52227012344443</v>
      </c>
      <c r="Y459" s="56">
        <f t="shared" si="43"/>
        <v>3541.0931066817175</v>
      </c>
      <c r="Z459" s="56">
        <v>0</v>
      </c>
      <c r="AA459" s="56">
        <v>661.55</v>
      </c>
      <c r="AB459" s="56">
        <v>0</v>
      </c>
      <c r="AC459" s="56">
        <f t="shared" si="44"/>
        <v>661.55</v>
      </c>
      <c r="AD459" s="58">
        <v>41.555866907159782</v>
      </c>
      <c r="AE459" s="58">
        <v>90.701819172552419</v>
      </c>
      <c r="AF459" s="58">
        <f t="shared" si="45"/>
        <v>132.25768607971219</v>
      </c>
      <c r="AG459" s="58">
        <f t="shared" si="46"/>
        <v>4334.9007927614302</v>
      </c>
      <c r="AH459" s="58">
        <v>-3326</v>
      </c>
      <c r="AI459" s="58">
        <v>-1008.9007927614302</v>
      </c>
      <c r="AJ459" s="58">
        <f t="shared" si="47"/>
        <v>0</v>
      </c>
    </row>
    <row r="460" spans="1:36" ht="30" x14ac:dyDescent="0.25">
      <c r="A460" s="53">
        <v>459</v>
      </c>
      <c r="B460" s="53" t="s">
        <v>37</v>
      </c>
      <c r="C460" s="53">
        <v>503</v>
      </c>
      <c r="D460" s="54" t="s">
        <v>114</v>
      </c>
      <c r="E460" s="53" t="s">
        <v>720</v>
      </c>
      <c r="F460" s="53">
        <v>1</v>
      </c>
      <c r="G460" s="53">
        <v>704050</v>
      </c>
      <c r="H460" s="53" t="s">
        <v>965</v>
      </c>
      <c r="I460" s="54" t="s">
        <v>966</v>
      </c>
      <c r="J460" s="55">
        <v>3201</v>
      </c>
      <c r="K460" s="53">
        <v>12</v>
      </c>
      <c r="L460" s="56">
        <v>3201</v>
      </c>
      <c r="M460" s="57" t="s">
        <v>650</v>
      </c>
      <c r="N460" s="53" t="s">
        <v>652</v>
      </c>
      <c r="O460" s="53" t="s">
        <v>660</v>
      </c>
      <c r="P460" s="108">
        <v>30582.573857159474</v>
      </c>
      <c r="Q460" s="56">
        <v>44355.603887148267</v>
      </c>
      <c r="R460" s="56">
        <v>5480.2932731281935</v>
      </c>
      <c r="S460" s="56">
        <v>0</v>
      </c>
      <c r="T460" s="56">
        <v>0</v>
      </c>
      <c r="U460" s="56">
        <v>887.11207774296531</v>
      </c>
      <c r="V460" s="56">
        <v>2344.5104911778367</v>
      </c>
      <c r="W460" s="56">
        <v>55.444504858935332</v>
      </c>
      <c r="X460" s="56">
        <f t="shared" si="42"/>
        <v>3287.0670737797377</v>
      </c>
      <c r="Y460" s="56">
        <f t="shared" si="43"/>
        <v>83705.538091215669</v>
      </c>
      <c r="Z460" s="56">
        <v>0</v>
      </c>
      <c r="AA460" s="56">
        <v>16165.05</v>
      </c>
      <c r="AB460" s="56">
        <v>0</v>
      </c>
      <c r="AC460" s="56">
        <f t="shared" si="44"/>
        <v>16165.05</v>
      </c>
      <c r="AD460" s="58">
        <v>1015.4223661818204</v>
      </c>
      <c r="AE460" s="58">
        <v>2216.3093371858035</v>
      </c>
      <c r="AF460" s="58">
        <f t="shared" si="45"/>
        <v>3231.731703367624</v>
      </c>
      <c r="AG460" s="58">
        <f t="shared" si="46"/>
        <v>103102.31979458329</v>
      </c>
      <c r="AH460" s="58">
        <v>0</v>
      </c>
      <c r="AI460" s="58">
        <v>444.58611019782393</v>
      </c>
      <c r="AJ460" s="58">
        <f t="shared" si="47"/>
        <v>103546.90590478112</v>
      </c>
    </row>
    <row r="461" spans="1:36" ht="30" x14ac:dyDescent="0.25">
      <c r="A461" s="53">
        <v>460</v>
      </c>
      <c r="B461" s="53" t="s">
        <v>37</v>
      </c>
      <c r="C461" s="53">
        <v>503</v>
      </c>
      <c r="D461" s="54" t="s">
        <v>114</v>
      </c>
      <c r="E461" s="53" t="s">
        <v>720</v>
      </c>
      <c r="F461" s="53">
        <v>1</v>
      </c>
      <c r="G461" s="53">
        <v>706201</v>
      </c>
      <c r="H461" s="53" t="s">
        <v>984</v>
      </c>
      <c r="I461" s="54" t="s">
        <v>985</v>
      </c>
      <c r="J461" s="55">
        <v>15126</v>
      </c>
      <c r="K461" s="53">
        <v>12</v>
      </c>
      <c r="L461" s="56">
        <v>15126</v>
      </c>
      <c r="M461" s="57" t="s">
        <v>650</v>
      </c>
      <c r="N461" s="53" t="s">
        <v>652</v>
      </c>
      <c r="O461" s="53" t="s">
        <v>660</v>
      </c>
      <c r="P461" s="108">
        <v>144514.84291265049</v>
      </c>
      <c r="Q461" s="56">
        <v>209597.89578163216</v>
      </c>
      <c r="R461" s="56">
        <v>25896.56858773416</v>
      </c>
      <c r="S461" s="56">
        <v>0</v>
      </c>
      <c r="T461" s="56">
        <v>0</v>
      </c>
      <c r="U461" s="56">
        <v>4191.9579156326436</v>
      </c>
      <c r="V461" s="56">
        <v>11078.745919886273</v>
      </c>
      <c r="W461" s="56">
        <v>261.99736972704022</v>
      </c>
      <c r="X461" s="56">
        <f t="shared" si="42"/>
        <v>15532.701205245956</v>
      </c>
      <c r="Y461" s="56">
        <f t="shared" si="43"/>
        <v>395542.00848726282</v>
      </c>
      <c r="Z461" s="56">
        <v>0</v>
      </c>
      <c r="AA461" s="56">
        <v>76386.3</v>
      </c>
      <c r="AB461" s="56">
        <v>0</v>
      </c>
      <c r="AC461" s="56">
        <f t="shared" si="44"/>
        <v>76386.3</v>
      </c>
      <c r="AD461" s="58">
        <v>4798.275136165641</v>
      </c>
      <c r="AE461" s="58">
        <v>10472.944403084182</v>
      </c>
      <c r="AF461" s="58">
        <f t="shared" si="45"/>
        <v>15271.219539249823</v>
      </c>
      <c r="AG461" s="58">
        <f t="shared" si="46"/>
        <v>487199.52802651265</v>
      </c>
      <c r="AH461" s="58">
        <v>0</v>
      </c>
      <c r="AI461" s="58">
        <v>2100.8464551241127</v>
      </c>
      <c r="AJ461" s="58">
        <f t="shared" si="47"/>
        <v>489300.37448163674</v>
      </c>
    </row>
    <row r="462" spans="1:36" ht="30" x14ac:dyDescent="0.25">
      <c r="A462" s="53">
        <v>461</v>
      </c>
      <c r="B462" s="53" t="s">
        <v>37</v>
      </c>
      <c r="C462" s="53">
        <v>503</v>
      </c>
      <c r="D462" s="54" t="s">
        <v>114</v>
      </c>
      <c r="E462" s="53" t="s">
        <v>720</v>
      </c>
      <c r="F462" s="53">
        <v>1</v>
      </c>
      <c r="G462" s="53">
        <v>708100</v>
      </c>
      <c r="H462" s="53" t="s">
        <v>951</v>
      </c>
      <c r="I462" s="54" t="s">
        <v>952</v>
      </c>
      <c r="J462" s="55">
        <v>2551</v>
      </c>
      <c r="K462" s="53">
        <v>12</v>
      </c>
      <c r="L462" s="56">
        <v>2551</v>
      </c>
      <c r="M462" s="57" t="s">
        <v>650</v>
      </c>
      <c r="N462" s="53" t="s">
        <v>652</v>
      </c>
      <c r="O462" s="53" t="s">
        <v>660</v>
      </c>
      <c r="P462" s="108">
        <v>24372.429212625371</v>
      </c>
      <c r="Q462" s="56">
        <v>35348.686509251864</v>
      </c>
      <c r="R462" s="56">
        <v>4367.456463527029</v>
      </c>
      <c r="S462" s="56">
        <v>0</v>
      </c>
      <c r="T462" s="56">
        <v>0</v>
      </c>
      <c r="U462" s="56">
        <v>706.97373018503731</v>
      </c>
      <c r="V462" s="56">
        <v>1868.4305726318842</v>
      </c>
      <c r="W462" s="56">
        <v>44.185858136564832</v>
      </c>
      <c r="X462" s="56">
        <f t="shared" si="42"/>
        <v>2619.5901609534867</v>
      </c>
      <c r="Y462" s="56">
        <f t="shared" si="43"/>
        <v>66708.162346357756</v>
      </c>
      <c r="Z462" s="56">
        <v>0</v>
      </c>
      <c r="AA462" s="56">
        <v>12882.55</v>
      </c>
      <c r="AB462" s="56">
        <v>0</v>
      </c>
      <c r="AC462" s="56">
        <f t="shared" si="44"/>
        <v>12882.55</v>
      </c>
      <c r="AD462" s="58">
        <v>809.22913343637117</v>
      </c>
      <c r="AE462" s="58">
        <v>1766.2621428181774</v>
      </c>
      <c r="AF462" s="58">
        <f t="shared" si="45"/>
        <v>2575.4912762545487</v>
      </c>
      <c r="AG462" s="58">
        <f t="shared" si="46"/>
        <v>82166.203622612302</v>
      </c>
      <c r="AH462" s="58">
        <v>0</v>
      </c>
      <c r="AI462" s="58">
        <v>354.30776854565721</v>
      </c>
      <c r="AJ462" s="58">
        <f t="shared" si="47"/>
        <v>82520.511391157954</v>
      </c>
    </row>
    <row r="463" spans="1:36" x14ac:dyDescent="0.25">
      <c r="A463" s="53">
        <v>462</v>
      </c>
      <c r="B463" s="53" t="s">
        <v>34</v>
      </c>
      <c r="C463" s="53">
        <v>503</v>
      </c>
      <c r="D463" s="54" t="s">
        <v>114</v>
      </c>
      <c r="E463" s="53" t="s">
        <v>720</v>
      </c>
      <c r="F463" s="53">
        <v>1</v>
      </c>
      <c r="G463" s="53">
        <v>904500</v>
      </c>
      <c r="H463" s="53" t="s">
        <v>713</v>
      </c>
      <c r="I463" s="54" t="s">
        <v>907</v>
      </c>
      <c r="J463" s="55">
        <v>449</v>
      </c>
      <c r="K463" s="53">
        <v>12</v>
      </c>
      <c r="L463" s="56">
        <v>449</v>
      </c>
      <c r="M463" s="57" t="s">
        <v>650</v>
      </c>
      <c r="N463" s="53" t="s">
        <v>652</v>
      </c>
      <c r="O463" s="53" t="s">
        <v>660</v>
      </c>
      <c r="P463" s="108">
        <v>4367.5391121618486</v>
      </c>
      <c r="Q463" s="56">
        <v>6221.7013887315125</v>
      </c>
      <c r="R463" s="56">
        <v>768.71342693988095</v>
      </c>
      <c r="S463" s="56">
        <v>0</v>
      </c>
      <c r="T463" s="56">
        <v>0</v>
      </c>
      <c r="U463" s="56">
        <v>124.43402777463024</v>
      </c>
      <c r="V463" s="56">
        <v>328.86135911866563</v>
      </c>
      <c r="W463" s="56">
        <v>7.7771267359143899</v>
      </c>
      <c r="X463" s="56">
        <f t="shared" si="42"/>
        <v>461.07251362921028</v>
      </c>
      <c r="Y463" s="56">
        <f t="shared" si="43"/>
        <v>11819.026441462451</v>
      </c>
      <c r="Z463" s="56">
        <v>0</v>
      </c>
      <c r="AA463" s="56">
        <v>2267.4499999999998</v>
      </c>
      <c r="AB463" s="56">
        <v>0</v>
      </c>
      <c r="AC463" s="56">
        <f t="shared" si="44"/>
        <v>2267.4499999999998</v>
      </c>
      <c r="AD463" s="58">
        <v>142.43194077339501</v>
      </c>
      <c r="AE463" s="58">
        <v>310.87875426317584</v>
      </c>
      <c r="AF463" s="58">
        <f t="shared" si="45"/>
        <v>453.31069503657085</v>
      </c>
      <c r="AG463" s="58">
        <f t="shared" si="46"/>
        <v>14539.787136499022</v>
      </c>
      <c r="AH463" s="58">
        <v>0</v>
      </c>
      <c r="AI463" s="58">
        <v>62.361500618188984</v>
      </c>
      <c r="AJ463" s="58">
        <f t="shared" si="47"/>
        <v>14602.14863711721</v>
      </c>
    </row>
    <row r="464" spans="1:36" x14ac:dyDescent="0.25">
      <c r="A464" s="53">
        <v>463</v>
      </c>
      <c r="B464" s="53" t="s">
        <v>36</v>
      </c>
      <c r="C464" s="53">
        <v>503</v>
      </c>
      <c r="D464" s="54" t="s">
        <v>114</v>
      </c>
      <c r="E464" s="53" t="s">
        <v>720</v>
      </c>
      <c r="F464" s="53">
        <v>2</v>
      </c>
      <c r="G464" s="53">
        <v>503302</v>
      </c>
      <c r="H464" s="53" t="s">
        <v>827</v>
      </c>
      <c r="I464" s="54" t="s">
        <v>986</v>
      </c>
      <c r="J464" s="55">
        <v>708</v>
      </c>
      <c r="K464" s="53">
        <v>12</v>
      </c>
      <c r="L464" s="56">
        <v>708</v>
      </c>
      <c r="M464" s="57" t="s">
        <v>650</v>
      </c>
      <c r="N464" s="53" t="s">
        <v>652</v>
      </c>
      <c r="O464" s="53" t="s">
        <v>660</v>
      </c>
      <c r="P464" s="108">
        <v>6764.2806282002211</v>
      </c>
      <c r="Q464" s="56">
        <v>9810.6115439240766</v>
      </c>
      <c r="R464" s="56">
        <v>1212.1360941501907</v>
      </c>
      <c r="S464" s="56">
        <v>0</v>
      </c>
      <c r="T464" s="56">
        <v>0</v>
      </c>
      <c r="U464" s="56">
        <v>196.21223087848153</v>
      </c>
      <c r="V464" s="56">
        <v>518.56089589312978</v>
      </c>
      <c r="W464" s="56">
        <v>12.263264429905096</v>
      </c>
      <c r="X464" s="56">
        <f t="shared" si="42"/>
        <v>727.03639120151638</v>
      </c>
      <c r="Y464" s="56">
        <f t="shared" si="43"/>
        <v>18514.064657476007</v>
      </c>
      <c r="Z464" s="56">
        <v>0</v>
      </c>
      <c r="AA464" s="56">
        <v>3575.4</v>
      </c>
      <c r="AB464" s="56">
        <v>0</v>
      </c>
      <c r="AC464" s="56">
        <f t="shared" si="44"/>
        <v>3575.4</v>
      </c>
      <c r="AD464" s="58">
        <v>224.59201351350481</v>
      </c>
      <c r="AE464" s="58">
        <v>490.20525171119942</v>
      </c>
      <c r="AF464" s="58">
        <f t="shared" si="45"/>
        <v>714.79726522470423</v>
      </c>
      <c r="AG464" s="58">
        <f t="shared" si="46"/>
        <v>22804.261922700713</v>
      </c>
      <c r="AH464" s="58">
        <v>0</v>
      </c>
      <c r="AI464" s="58">
        <v>98.333947522667714</v>
      </c>
      <c r="AJ464" s="58">
        <f t="shared" si="47"/>
        <v>22902.59587022338</v>
      </c>
    </row>
    <row r="465" spans="1:36" ht="30" x14ac:dyDescent="0.25">
      <c r="A465" s="53">
        <v>464</v>
      </c>
      <c r="B465" s="53" t="s">
        <v>36</v>
      </c>
      <c r="C465" s="53">
        <v>503</v>
      </c>
      <c r="D465" s="54" t="s">
        <v>114</v>
      </c>
      <c r="E465" s="53" t="s">
        <v>720</v>
      </c>
      <c r="F465" s="53">
        <v>2</v>
      </c>
      <c r="G465" s="53">
        <v>509600</v>
      </c>
      <c r="H465" s="53" t="s">
        <v>987</v>
      </c>
      <c r="I465" s="54" t="s">
        <v>988</v>
      </c>
      <c r="J465" s="55">
        <v>21635</v>
      </c>
      <c r="K465" s="53">
        <v>12</v>
      </c>
      <c r="L465" s="56">
        <v>21635</v>
      </c>
      <c r="M465" s="57" t="s">
        <v>650</v>
      </c>
      <c r="N465" s="53" t="s">
        <v>652</v>
      </c>
      <c r="O465" s="53" t="s">
        <v>660</v>
      </c>
      <c r="P465" s="108">
        <v>206702.27597614657</v>
      </c>
      <c r="Q465" s="56">
        <v>299791.78072429006</v>
      </c>
      <c r="R465" s="56">
        <v>37040.345193417197</v>
      </c>
      <c r="S465" s="56">
        <v>0</v>
      </c>
      <c r="T465" s="56">
        <v>0</v>
      </c>
      <c r="U465" s="56">
        <v>5995.8356144858017</v>
      </c>
      <c r="V465" s="56">
        <v>15846.136981141046</v>
      </c>
      <c r="W465" s="56">
        <v>374.7397259053626</v>
      </c>
      <c r="X465" s="56">
        <f t="shared" si="42"/>
        <v>22216.71232153221</v>
      </c>
      <c r="Y465" s="56">
        <f t="shared" si="43"/>
        <v>565751.11421538598</v>
      </c>
      <c r="Z465" s="56">
        <v>0</v>
      </c>
      <c r="AA465" s="56">
        <v>109256.75</v>
      </c>
      <c r="AB465" s="56">
        <v>0</v>
      </c>
      <c r="AC465" s="56">
        <f t="shared" si="44"/>
        <v>109256.75</v>
      </c>
      <c r="AD465" s="58">
        <v>6863.0624468427632</v>
      </c>
      <c r="AE465" s="58">
        <v>14979.647769451691</v>
      </c>
      <c r="AF465" s="58">
        <f t="shared" si="45"/>
        <v>21842.710216294454</v>
      </c>
      <c r="AG465" s="58">
        <f t="shared" si="46"/>
        <v>696850.57443168049</v>
      </c>
      <c r="AH465" s="58">
        <v>0</v>
      </c>
      <c r="AI465" s="58">
        <v>3004.8798794532709</v>
      </c>
      <c r="AJ465" s="58">
        <f t="shared" si="47"/>
        <v>699855.45431113371</v>
      </c>
    </row>
    <row r="466" spans="1:36" ht="30" x14ac:dyDescent="0.25">
      <c r="A466" s="53">
        <v>465</v>
      </c>
      <c r="B466" s="53" t="s">
        <v>37</v>
      </c>
      <c r="C466" s="53">
        <v>503</v>
      </c>
      <c r="D466" s="54" t="s">
        <v>114</v>
      </c>
      <c r="E466" s="53" t="s">
        <v>720</v>
      </c>
      <c r="F466" s="53">
        <v>2</v>
      </c>
      <c r="G466" s="53">
        <v>706201</v>
      </c>
      <c r="H466" s="53" t="s">
        <v>984</v>
      </c>
      <c r="I466" s="54" t="s">
        <v>985</v>
      </c>
      <c r="J466" s="55">
        <v>17215</v>
      </c>
      <c r="K466" s="53">
        <v>12</v>
      </c>
      <c r="L466" s="56">
        <v>17215</v>
      </c>
      <c r="M466" s="57" t="s">
        <v>650</v>
      </c>
      <c r="N466" s="53" t="s">
        <v>652</v>
      </c>
      <c r="O466" s="53" t="s">
        <v>660</v>
      </c>
      <c r="P466" s="108">
        <v>164473.29239331468</v>
      </c>
      <c r="Q466" s="56">
        <v>238544.74255459459</v>
      </c>
      <c r="R466" s="56">
        <v>29473.054888129285</v>
      </c>
      <c r="S466" s="56">
        <v>0</v>
      </c>
      <c r="T466" s="56">
        <v>0</v>
      </c>
      <c r="U466" s="56">
        <v>4770.8948510918917</v>
      </c>
      <c r="V466" s="56">
        <v>12608.793535028572</v>
      </c>
      <c r="W466" s="56">
        <v>298.18092819324323</v>
      </c>
      <c r="X466" s="56">
        <f t="shared" si="42"/>
        <v>17677.869314313706</v>
      </c>
      <c r="Y466" s="56">
        <f t="shared" si="43"/>
        <v>450168.95915035228</v>
      </c>
      <c r="Z466" s="56">
        <v>0</v>
      </c>
      <c r="AA466" s="56">
        <v>86935.75</v>
      </c>
      <c r="AB466" s="56">
        <v>0</v>
      </c>
      <c r="AC466" s="56">
        <f t="shared" si="44"/>
        <v>86935.75</v>
      </c>
      <c r="AD466" s="58">
        <v>5460.9484641737081</v>
      </c>
      <c r="AE466" s="58">
        <v>11919.32684775183</v>
      </c>
      <c r="AF466" s="58">
        <f t="shared" si="45"/>
        <v>17380.275311925539</v>
      </c>
      <c r="AG466" s="58">
        <f t="shared" si="46"/>
        <v>554484.98446227785</v>
      </c>
      <c r="AH466" s="58">
        <v>0</v>
      </c>
      <c r="AI466" s="58">
        <v>2390.9871562185376</v>
      </c>
      <c r="AJ466" s="58">
        <f t="shared" si="47"/>
        <v>556875.97161849635</v>
      </c>
    </row>
    <row r="467" spans="1:36" x14ac:dyDescent="0.25">
      <c r="A467" s="53">
        <v>466</v>
      </c>
      <c r="B467" s="53" t="s">
        <v>37</v>
      </c>
      <c r="C467" s="53">
        <v>503</v>
      </c>
      <c r="D467" s="54" t="s">
        <v>114</v>
      </c>
      <c r="E467" s="53" t="s">
        <v>720</v>
      </c>
      <c r="F467" s="53">
        <v>2</v>
      </c>
      <c r="G467" s="53">
        <v>704007</v>
      </c>
      <c r="H467" s="53" t="s">
        <v>989</v>
      </c>
      <c r="I467" s="54" t="s">
        <v>990</v>
      </c>
      <c r="J467" s="55">
        <v>713</v>
      </c>
      <c r="K467" s="53">
        <v>12</v>
      </c>
      <c r="L467" s="56">
        <v>713</v>
      </c>
      <c r="M467" s="57" t="s">
        <v>650</v>
      </c>
      <c r="N467" s="53" t="s">
        <v>652</v>
      </c>
      <c r="O467" s="53" t="s">
        <v>660</v>
      </c>
      <c r="P467" s="108">
        <v>6812.0509716197139</v>
      </c>
      <c r="Q467" s="56">
        <v>9879.8955237540486</v>
      </c>
      <c r="R467" s="56">
        <v>1220.6963773009688</v>
      </c>
      <c r="S467" s="56">
        <v>0</v>
      </c>
      <c r="T467" s="56">
        <v>0</v>
      </c>
      <c r="U467" s="56">
        <v>197.59791047508097</v>
      </c>
      <c r="V467" s="56">
        <v>522.22304911271397</v>
      </c>
      <c r="W467" s="56">
        <v>12.34986940469256</v>
      </c>
      <c r="X467" s="56">
        <f t="shared" si="42"/>
        <v>732.17082899248749</v>
      </c>
      <c r="Y467" s="56">
        <f t="shared" si="43"/>
        <v>18644.813701667219</v>
      </c>
      <c r="Z467" s="56">
        <v>0</v>
      </c>
      <c r="AA467" s="56">
        <v>3600.65</v>
      </c>
      <c r="AB467" s="56">
        <v>0</v>
      </c>
      <c r="AC467" s="56">
        <f t="shared" si="44"/>
        <v>3600.65</v>
      </c>
      <c r="AD467" s="58">
        <v>226.17811530385447</v>
      </c>
      <c r="AE467" s="58">
        <v>493.66715320633494</v>
      </c>
      <c r="AF467" s="58">
        <f t="shared" si="45"/>
        <v>719.84526851018938</v>
      </c>
      <c r="AG467" s="58">
        <f t="shared" si="46"/>
        <v>22965.308970177412</v>
      </c>
      <c r="AH467" s="58">
        <v>0</v>
      </c>
      <c r="AI467" s="58">
        <v>99.028396304607455</v>
      </c>
      <c r="AJ467" s="58">
        <f t="shared" si="47"/>
        <v>23064.337366482017</v>
      </c>
    </row>
    <row r="468" spans="1:36" ht="30" x14ac:dyDescent="0.25">
      <c r="A468" s="53">
        <v>467</v>
      </c>
      <c r="B468" s="53" t="s">
        <v>36</v>
      </c>
      <c r="C468" s="53">
        <v>503</v>
      </c>
      <c r="D468" s="54" t="s">
        <v>114</v>
      </c>
      <c r="E468" s="53" t="s">
        <v>720</v>
      </c>
      <c r="F468" s="53">
        <v>3</v>
      </c>
      <c r="G468" s="53">
        <v>509600</v>
      </c>
      <c r="H468" s="53" t="s">
        <v>987</v>
      </c>
      <c r="I468" s="54" t="s">
        <v>988</v>
      </c>
      <c r="J468" s="55">
        <v>2322</v>
      </c>
      <c r="K468" s="53">
        <v>12</v>
      </c>
      <c r="L468" s="56">
        <v>2322</v>
      </c>
      <c r="M468" s="57" t="s">
        <v>650</v>
      </c>
      <c r="N468" s="53" t="s">
        <v>652</v>
      </c>
      <c r="O468" s="53" t="s">
        <v>660</v>
      </c>
      <c r="P468" s="108">
        <v>22184.54748401259</v>
      </c>
      <c r="Q468" s="56">
        <v>32175.480233039132</v>
      </c>
      <c r="R468" s="56">
        <v>3975.3954952213885</v>
      </c>
      <c r="S468" s="56">
        <v>0</v>
      </c>
      <c r="T468" s="56">
        <v>0</v>
      </c>
      <c r="U468" s="56">
        <v>643.50960466078266</v>
      </c>
      <c r="V468" s="56">
        <v>1700.7039551749256</v>
      </c>
      <c r="W468" s="56">
        <v>40.219350291298916</v>
      </c>
      <c r="X468" s="56">
        <f t="shared" si="42"/>
        <v>2384.4329101270068</v>
      </c>
      <c r="Y468" s="56">
        <f t="shared" si="43"/>
        <v>60719.856122400117</v>
      </c>
      <c r="Z468" s="56">
        <v>0</v>
      </c>
      <c r="AA468" s="56">
        <v>11726.1</v>
      </c>
      <c r="AB468" s="56">
        <v>0</v>
      </c>
      <c r="AC468" s="56">
        <f t="shared" si="44"/>
        <v>11726.1</v>
      </c>
      <c r="AD468" s="58">
        <v>736.58567143835899</v>
      </c>
      <c r="AE468" s="58">
        <v>1607.7070543409675</v>
      </c>
      <c r="AF468" s="58">
        <f t="shared" si="45"/>
        <v>2344.2927257793262</v>
      </c>
      <c r="AG468" s="58">
        <f t="shared" si="46"/>
        <v>74790.248848179443</v>
      </c>
      <c r="AH468" s="58">
        <v>0</v>
      </c>
      <c r="AI468" s="58">
        <v>322.502014332817</v>
      </c>
      <c r="AJ468" s="58">
        <f t="shared" si="47"/>
        <v>75112.750862512257</v>
      </c>
    </row>
    <row r="469" spans="1:36" ht="30" x14ac:dyDescent="0.25">
      <c r="A469" s="53">
        <v>468</v>
      </c>
      <c r="B469" s="53" t="s">
        <v>41</v>
      </c>
      <c r="C469" s="53">
        <v>503</v>
      </c>
      <c r="D469" s="54" t="s">
        <v>114</v>
      </c>
      <c r="E469" s="53" t="s">
        <v>720</v>
      </c>
      <c r="F469" s="53">
        <v>3</v>
      </c>
      <c r="G469" s="53">
        <v>600000</v>
      </c>
      <c r="H469" s="53" t="s">
        <v>991</v>
      </c>
      <c r="I469" s="54" t="s">
        <v>992</v>
      </c>
      <c r="J469" s="55">
        <v>9844</v>
      </c>
      <c r="K469" s="53">
        <v>12</v>
      </c>
      <c r="L469" s="56">
        <v>9844</v>
      </c>
      <c r="M469" s="57" t="s">
        <v>650</v>
      </c>
      <c r="N469" s="53" t="s">
        <v>652</v>
      </c>
      <c r="O469" s="53" t="s">
        <v>660</v>
      </c>
      <c r="P469" s="108">
        <v>94050.252124297986</v>
      </c>
      <c r="Q469" s="56">
        <v>136406.29948924945</v>
      </c>
      <c r="R469" s="56">
        <v>16853.485467252085</v>
      </c>
      <c r="S469" s="56">
        <v>0</v>
      </c>
      <c r="T469" s="56">
        <v>0</v>
      </c>
      <c r="U469" s="56">
        <v>2728.1259897849886</v>
      </c>
      <c r="V469" s="56">
        <v>7210.04725871747</v>
      </c>
      <c r="W469" s="56">
        <v>170.50787436156179</v>
      </c>
      <c r="X469" s="56">
        <f t="shared" si="42"/>
        <v>10108.68112286402</v>
      </c>
      <c r="Y469" s="56">
        <f t="shared" si="43"/>
        <v>257418.71820366353</v>
      </c>
      <c r="Z469" s="56">
        <v>0</v>
      </c>
      <c r="AA469" s="56">
        <v>49712.2</v>
      </c>
      <c r="AB469" s="56">
        <v>0</v>
      </c>
      <c r="AC469" s="56">
        <f t="shared" si="44"/>
        <v>49712.2</v>
      </c>
      <c r="AD469" s="58">
        <v>3122.7172048403122</v>
      </c>
      <c r="AE469" s="58">
        <v>6815.7916636229465</v>
      </c>
      <c r="AF469" s="58">
        <f t="shared" si="45"/>
        <v>9938.5088684632592</v>
      </c>
      <c r="AG469" s="58">
        <f t="shared" si="46"/>
        <v>317069.42707212683</v>
      </c>
      <c r="AH469" s="58">
        <v>0</v>
      </c>
      <c r="AI469" s="58">
        <v>1367.2307618829675</v>
      </c>
      <c r="AJ469" s="58">
        <f t="shared" si="47"/>
        <v>318436.65783400979</v>
      </c>
    </row>
    <row r="470" spans="1:36" ht="30" x14ac:dyDescent="0.25">
      <c r="A470" s="53">
        <v>469</v>
      </c>
      <c r="B470" s="53" t="s">
        <v>41</v>
      </c>
      <c r="C470" s="53">
        <v>503</v>
      </c>
      <c r="D470" s="54" t="s">
        <v>114</v>
      </c>
      <c r="E470" s="53" t="s">
        <v>720</v>
      </c>
      <c r="F470" s="53">
        <v>3</v>
      </c>
      <c r="G470" s="53">
        <v>601015</v>
      </c>
      <c r="H470" s="53" t="s">
        <v>991</v>
      </c>
      <c r="I470" s="54" t="s">
        <v>993</v>
      </c>
      <c r="J470" s="55">
        <v>2606</v>
      </c>
      <c r="K470" s="53">
        <v>12</v>
      </c>
      <c r="L470" s="56">
        <v>2606</v>
      </c>
      <c r="M470" s="57" t="s">
        <v>650</v>
      </c>
      <c r="N470" s="53" t="s">
        <v>652</v>
      </c>
      <c r="O470" s="53" t="s">
        <v>660</v>
      </c>
      <c r="P470" s="108">
        <v>24897.902990239796</v>
      </c>
      <c r="Q470" s="56">
        <v>36110.810287381559</v>
      </c>
      <c r="R470" s="56">
        <v>4461.6195781855895</v>
      </c>
      <c r="S470" s="56">
        <v>0</v>
      </c>
      <c r="T470" s="56">
        <v>0</v>
      </c>
      <c r="U470" s="56">
        <v>722.21620574763119</v>
      </c>
      <c r="V470" s="56">
        <v>1908.714258047311</v>
      </c>
      <c r="W470" s="56">
        <v>45.13851285922695</v>
      </c>
      <c r="X470" s="56">
        <f t="shared" si="42"/>
        <v>2676.0689766541691</v>
      </c>
      <c r="Y470" s="56">
        <f t="shared" si="43"/>
        <v>68146.401832461124</v>
      </c>
      <c r="Z470" s="56">
        <v>0</v>
      </c>
      <c r="AA470" s="56">
        <v>13160.3</v>
      </c>
      <c r="AB470" s="56">
        <v>0</v>
      </c>
      <c r="AC470" s="56">
        <f t="shared" si="44"/>
        <v>13160.3</v>
      </c>
      <c r="AD470" s="58">
        <v>826.67625313021688</v>
      </c>
      <c r="AE470" s="58">
        <v>1804.3430592646689</v>
      </c>
      <c r="AF470" s="58">
        <f t="shared" si="45"/>
        <v>2631.0193123948857</v>
      </c>
      <c r="AG470" s="58">
        <f t="shared" si="46"/>
        <v>83937.721144856012</v>
      </c>
      <c r="AH470" s="58">
        <v>0</v>
      </c>
      <c r="AI470" s="58">
        <v>361.94670514699442</v>
      </c>
      <c r="AJ470" s="58">
        <f t="shared" si="47"/>
        <v>84299.66785000301</v>
      </c>
    </row>
    <row r="471" spans="1:36" x14ac:dyDescent="0.25">
      <c r="A471" s="53">
        <v>470</v>
      </c>
      <c r="B471" s="53" t="s">
        <v>41</v>
      </c>
      <c r="C471" s="53">
        <v>503</v>
      </c>
      <c r="D471" s="54" t="s">
        <v>114</v>
      </c>
      <c r="E471" s="53" t="s">
        <v>720</v>
      </c>
      <c r="F471" s="53">
        <v>3</v>
      </c>
      <c r="G471" s="53">
        <v>601030</v>
      </c>
      <c r="H471" s="53" t="s">
        <v>994</v>
      </c>
      <c r="I471" s="54" t="s">
        <v>995</v>
      </c>
      <c r="J471" s="55">
        <v>1800</v>
      </c>
      <c r="K471" s="53">
        <v>12</v>
      </c>
      <c r="L471" s="56">
        <v>1800</v>
      </c>
      <c r="M471" s="57" t="s">
        <v>650</v>
      </c>
      <c r="N471" s="53" t="s">
        <v>652</v>
      </c>
      <c r="O471" s="53" t="s">
        <v>660</v>
      </c>
      <c r="P471" s="108">
        <v>17197.323631017509</v>
      </c>
      <c r="Q471" s="56">
        <v>24942.232738790022</v>
      </c>
      <c r="R471" s="56">
        <v>3081.7019342801459</v>
      </c>
      <c r="S471" s="56">
        <v>0</v>
      </c>
      <c r="T471" s="56">
        <v>0</v>
      </c>
      <c r="U471" s="56">
        <v>498.84465477580045</v>
      </c>
      <c r="V471" s="56">
        <v>1318.3751590503298</v>
      </c>
      <c r="W471" s="56">
        <v>31.177790923487528</v>
      </c>
      <c r="X471" s="56">
        <f t="shared" si="42"/>
        <v>1848.3976047496176</v>
      </c>
      <c r="Y471" s="56">
        <f t="shared" si="43"/>
        <v>47069.655908837289</v>
      </c>
      <c r="Z471" s="56">
        <v>0</v>
      </c>
      <c r="AA471" s="56">
        <v>9090</v>
      </c>
      <c r="AB471" s="56">
        <v>0</v>
      </c>
      <c r="AC471" s="56">
        <f t="shared" si="44"/>
        <v>9090</v>
      </c>
      <c r="AD471" s="58">
        <v>570.99664452585967</v>
      </c>
      <c r="AE471" s="58">
        <v>1246.2845382488119</v>
      </c>
      <c r="AF471" s="58">
        <f t="shared" si="45"/>
        <v>1817.2811827746716</v>
      </c>
      <c r="AG471" s="58">
        <f t="shared" si="46"/>
        <v>57976.937091611959</v>
      </c>
      <c r="AH471" s="58">
        <v>0</v>
      </c>
      <c r="AI471" s="58">
        <v>250.00156149830772</v>
      </c>
      <c r="AJ471" s="58">
        <f t="shared" si="47"/>
        <v>58226.938653110265</v>
      </c>
    </row>
    <row r="472" spans="1:36" ht="30" x14ac:dyDescent="0.25">
      <c r="A472" s="53">
        <v>471</v>
      </c>
      <c r="B472" s="53" t="s">
        <v>41</v>
      </c>
      <c r="C472" s="53">
        <v>503</v>
      </c>
      <c r="D472" s="54" t="s">
        <v>114</v>
      </c>
      <c r="E472" s="53" t="s">
        <v>720</v>
      </c>
      <c r="F472" s="53">
        <v>3</v>
      </c>
      <c r="G472" s="53">
        <v>601080</v>
      </c>
      <c r="H472" s="53" t="s">
        <v>968</v>
      </c>
      <c r="I472" s="54" t="s">
        <v>996</v>
      </c>
      <c r="J472" s="55">
        <v>2384</v>
      </c>
      <c r="K472" s="53">
        <v>12</v>
      </c>
      <c r="L472" s="56">
        <v>2384</v>
      </c>
      <c r="M472" s="57" t="s">
        <v>650</v>
      </c>
      <c r="N472" s="53" t="s">
        <v>652</v>
      </c>
      <c r="O472" s="53" t="s">
        <v>660</v>
      </c>
      <c r="P472" s="108">
        <v>22776.899742414302</v>
      </c>
      <c r="Q472" s="56">
        <v>33034.601582930787</v>
      </c>
      <c r="R472" s="56">
        <v>4081.5430062910377</v>
      </c>
      <c r="S472" s="56">
        <v>0</v>
      </c>
      <c r="T472" s="56">
        <v>0</v>
      </c>
      <c r="U472" s="56">
        <v>660.69203165861575</v>
      </c>
      <c r="V472" s="56">
        <v>1746.1146550977701</v>
      </c>
      <c r="W472" s="56">
        <v>41.293251978663484</v>
      </c>
      <c r="X472" s="56">
        <f t="shared" si="42"/>
        <v>2448.0999387350494</v>
      </c>
      <c r="Y472" s="56">
        <f t="shared" si="43"/>
        <v>62341.14427037118</v>
      </c>
      <c r="Z472" s="56">
        <v>0</v>
      </c>
      <c r="AA472" s="56">
        <v>12039.199999999999</v>
      </c>
      <c r="AB472" s="56">
        <v>0</v>
      </c>
      <c r="AC472" s="56">
        <f t="shared" si="44"/>
        <v>12039.199999999999</v>
      </c>
      <c r="AD472" s="58">
        <v>756.25333363869424</v>
      </c>
      <c r="AE472" s="58">
        <v>1650.6346328806487</v>
      </c>
      <c r="AF472" s="58">
        <f t="shared" si="45"/>
        <v>2406.8879665193431</v>
      </c>
      <c r="AG472" s="58">
        <f t="shared" si="46"/>
        <v>76787.232236890515</v>
      </c>
      <c r="AH472" s="58">
        <v>0</v>
      </c>
      <c r="AI472" s="58">
        <v>331.11317922886974</v>
      </c>
      <c r="AJ472" s="58">
        <f t="shared" si="47"/>
        <v>77118.34541611938</v>
      </c>
    </row>
    <row r="473" spans="1:36" ht="30" x14ac:dyDescent="0.25">
      <c r="A473" s="53">
        <v>472</v>
      </c>
      <c r="B473" s="53" t="s">
        <v>41</v>
      </c>
      <c r="C473" s="53">
        <v>503</v>
      </c>
      <c r="D473" s="54" t="s">
        <v>114</v>
      </c>
      <c r="E473" s="53" t="s">
        <v>720</v>
      </c>
      <c r="F473" s="53">
        <v>3</v>
      </c>
      <c r="G473" s="53">
        <v>601090</v>
      </c>
      <c r="H473" s="53" t="s">
        <v>968</v>
      </c>
      <c r="I473" s="54" t="s">
        <v>997</v>
      </c>
      <c r="J473" s="55">
        <v>233</v>
      </c>
      <c r="K473" s="53">
        <v>12</v>
      </c>
      <c r="L473" s="56">
        <v>233</v>
      </c>
      <c r="M473" s="57" t="s">
        <v>650</v>
      </c>
      <c r="N473" s="53" t="s">
        <v>652</v>
      </c>
      <c r="O473" s="53" t="s">
        <v>660</v>
      </c>
      <c r="P473" s="108">
        <v>2226.0980033483779</v>
      </c>
      <c r="Q473" s="56">
        <v>3228.6334600767086</v>
      </c>
      <c r="R473" s="56">
        <v>398.90919482626333</v>
      </c>
      <c r="S473" s="56">
        <v>0</v>
      </c>
      <c r="T473" s="56">
        <v>0</v>
      </c>
      <c r="U473" s="56">
        <v>64.572669201534168</v>
      </c>
      <c r="V473" s="56">
        <v>170.65634003262602</v>
      </c>
      <c r="W473" s="56">
        <v>4.0357918250958855</v>
      </c>
      <c r="X473" s="56">
        <f t="shared" si="42"/>
        <v>239.26480105925606</v>
      </c>
      <c r="Y473" s="56">
        <f t="shared" si="43"/>
        <v>6092.9054593106057</v>
      </c>
      <c r="Z473" s="56">
        <v>0</v>
      </c>
      <c r="AA473" s="56">
        <v>1176.6499999999999</v>
      </c>
      <c r="AB473" s="56">
        <v>0</v>
      </c>
      <c r="AC473" s="56">
        <f t="shared" si="44"/>
        <v>1176.6499999999999</v>
      </c>
      <c r="AD473" s="58">
        <v>73.912343430291827</v>
      </c>
      <c r="AE473" s="58">
        <v>161.32460967331843</v>
      </c>
      <c r="AF473" s="58">
        <f t="shared" si="45"/>
        <v>235.23695310361026</v>
      </c>
      <c r="AG473" s="58">
        <f t="shared" si="46"/>
        <v>7504.7924124142155</v>
      </c>
      <c r="AH473" s="58">
        <v>0</v>
      </c>
      <c r="AI473" s="58">
        <v>32.361313238392057</v>
      </c>
      <c r="AJ473" s="58">
        <f t="shared" si="47"/>
        <v>7537.1537256526071</v>
      </c>
    </row>
    <row r="474" spans="1:36" ht="30" x14ac:dyDescent="0.25">
      <c r="A474" s="53">
        <v>473</v>
      </c>
      <c r="B474" s="53" t="s">
        <v>41</v>
      </c>
      <c r="C474" s="53">
        <v>503</v>
      </c>
      <c r="D474" s="54" t="s">
        <v>114</v>
      </c>
      <c r="E474" s="53" t="s">
        <v>720</v>
      </c>
      <c r="F474" s="53">
        <v>3</v>
      </c>
      <c r="G474" s="53">
        <v>601200</v>
      </c>
      <c r="H474" s="53" t="s">
        <v>998</v>
      </c>
      <c r="I474" s="54" t="s">
        <v>999</v>
      </c>
      <c r="J474" s="55">
        <v>306</v>
      </c>
      <c r="K474" s="53">
        <v>12</v>
      </c>
      <c r="L474" s="56">
        <v>306</v>
      </c>
      <c r="M474" s="57" t="s">
        <v>650</v>
      </c>
      <c r="N474" s="53" t="s">
        <v>652</v>
      </c>
      <c r="O474" s="53" t="s">
        <v>660</v>
      </c>
      <c r="P474" s="108">
        <v>2923.5450172729766</v>
      </c>
      <c r="Q474" s="56">
        <v>4240.1795655943042</v>
      </c>
      <c r="R474" s="56">
        <v>523.88932882762481</v>
      </c>
      <c r="S474" s="56">
        <v>0</v>
      </c>
      <c r="T474" s="56">
        <v>0</v>
      </c>
      <c r="U474" s="56">
        <v>84.80359131188608</v>
      </c>
      <c r="V474" s="56">
        <v>224.12377703855606</v>
      </c>
      <c r="W474" s="56">
        <v>5.30022445699288</v>
      </c>
      <c r="X474" s="56">
        <f t="shared" si="42"/>
        <v>314.22759280743503</v>
      </c>
      <c r="Y474" s="56">
        <f t="shared" si="43"/>
        <v>8001.8415045023403</v>
      </c>
      <c r="Z474" s="56">
        <v>0</v>
      </c>
      <c r="AA474" s="56">
        <v>1545.3</v>
      </c>
      <c r="AB474" s="56">
        <v>0</v>
      </c>
      <c r="AC474" s="56">
        <f t="shared" si="44"/>
        <v>1545.3</v>
      </c>
      <c r="AD474" s="58">
        <v>97.069429569396149</v>
      </c>
      <c r="AE474" s="58">
        <v>211.86837150229803</v>
      </c>
      <c r="AF474" s="58">
        <f t="shared" si="45"/>
        <v>308.9378010716942</v>
      </c>
      <c r="AG474" s="58">
        <f t="shared" si="46"/>
        <v>9856.0793055740342</v>
      </c>
      <c r="AH474" s="58">
        <v>0</v>
      </c>
      <c r="AI474" s="58">
        <v>42.500265454712313</v>
      </c>
      <c r="AJ474" s="58">
        <f t="shared" si="47"/>
        <v>9898.5795710287457</v>
      </c>
    </row>
    <row r="475" spans="1:36" ht="30" x14ac:dyDescent="0.25">
      <c r="A475" s="53">
        <v>474</v>
      </c>
      <c r="B475" s="53" t="s">
        <v>41</v>
      </c>
      <c r="C475" s="53">
        <v>503</v>
      </c>
      <c r="D475" s="54" t="s">
        <v>114</v>
      </c>
      <c r="E475" s="53" t="s">
        <v>720</v>
      </c>
      <c r="F475" s="53">
        <v>3</v>
      </c>
      <c r="G475" s="53">
        <v>601295</v>
      </c>
      <c r="H475" s="53" t="s">
        <v>991</v>
      </c>
      <c r="I475" s="54" t="s">
        <v>1000</v>
      </c>
      <c r="J475" s="55">
        <v>222</v>
      </c>
      <c r="K475" s="53">
        <v>12</v>
      </c>
      <c r="L475" s="56">
        <v>222</v>
      </c>
      <c r="M475" s="57" t="s">
        <v>650</v>
      </c>
      <c r="N475" s="53" t="s">
        <v>652</v>
      </c>
      <c r="O475" s="53" t="s">
        <v>660</v>
      </c>
      <c r="P475" s="108">
        <v>2121.003247825493</v>
      </c>
      <c r="Q475" s="56">
        <v>3076.2087044507693</v>
      </c>
      <c r="R475" s="56">
        <v>380.07657189455131</v>
      </c>
      <c r="S475" s="56">
        <v>0</v>
      </c>
      <c r="T475" s="56">
        <v>0</v>
      </c>
      <c r="U475" s="56">
        <v>61.524174089015389</v>
      </c>
      <c r="V475" s="56">
        <v>162.59960294954067</v>
      </c>
      <c r="W475" s="56">
        <v>3.8452608805634618</v>
      </c>
      <c r="X475" s="56">
        <f t="shared" si="42"/>
        <v>227.96903791911953</v>
      </c>
      <c r="Y475" s="56">
        <f t="shared" si="43"/>
        <v>5805.2575620899333</v>
      </c>
      <c r="Z475" s="56">
        <v>0</v>
      </c>
      <c r="AA475" s="56">
        <v>1121.0999999999999</v>
      </c>
      <c r="AB475" s="56">
        <v>0</v>
      </c>
      <c r="AC475" s="56">
        <f t="shared" si="44"/>
        <v>1121.0999999999999</v>
      </c>
      <c r="AD475" s="58">
        <v>70.422919491522705</v>
      </c>
      <c r="AE475" s="58">
        <v>153.70842638402016</v>
      </c>
      <c r="AF475" s="58">
        <f t="shared" si="45"/>
        <v>224.13134587554288</v>
      </c>
      <c r="AG475" s="58">
        <f t="shared" si="46"/>
        <v>7150.4889079654768</v>
      </c>
      <c r="AH475" s="58">
        <v>0</v>
      </c>
      <c r="AI475" s="58">
        <v>30.833525918124618</v>
      </c>
      <c r="AJ475" s="58">
        <f t="shared" si="47"/>
        <v>7181.3224338836017</v>
      </c>
    </row>
    <row r="476" spans="1:36" ht="30" x14ac:dyDescent="0.25">
      <c r="A476" s="53">
        <v>475</v>
      </c>
      <c r="B476" s="53" t="s">
        <v>41</v>
      </c>
      <c r="C476" s="53">
        <v>503</v>
      </c>
      <c r="D476" s="54" t="s">
        <v>114</v>
      </c>
      <c r="E476" s="53" t="s">
        <v>720</v>
      </c>
      <c r="F476" s="53">
        <v>3</v>
      </c>
      <c r="G476" s="53">
        <v>601400</v>
      </c>
      <c r="H476" s="53" t="s">
        <v>1001</v>
      </c>
      <c r="I476" s="54" t="s">
        <v>1002</v>
      </c>
      <c r="J476" s="55">
        <v>692</v>
      </c>
      <c r="K476" s="53">
        <v>12</v>
      </c>
      <c r="L476" s="56">
        <v>692</v>
      </c>
      <c r="M476" s="57" t="s">
        <v>650</v>
      </c>
      <c r="N476" s="53" t="s">
        <v>652</v>
      </c>
      <c r="O476" s="53" t="s">
        <v>660</v>
      </c>
      <c r="P476" s="108">
        <v>6611.4155292578425</v>
      </c>
      <c r="Q476" s="56">
        <v>9588.9028084681649</v>
      </c>
      <c r="R476" s="56">
        <v>1184.7431880677007</v>
      </c>
      <c r="S476" s="56">
        <v>0</v>
      </c>
      <c r="T476" s="56">
        <v>0</v>
      </c>
      <c r="U476" s="56">
        <v>191.77805616936331</v>
      </c>
      <c r="V476" s="56">
        <v>506.84200559046013</v>
      </c>
      <c r="W476" s="56">
        <v>11.986128510585207</v>
      </c>
      <c r="X476" s="56">
        <f t="shared" si="42"/>
        <v>710.60619027040866</v>
      </c>
      <c r="Y476" s="56">
        <f t="shared" si="43"/>
        <v>18095.667716064116</v>
      </c>
      <c r="Z476" s="56">
        <v>0</v>
      </c>
      <c r="AA476" s="56">
        <v>3494.6</v>
      </c>
      <c r="AB476" s="56">
        <v>0</v>
      </c>
      <c r="AC476" s="56">
        <f t="shared" si="44"/>
        <v>3494.6</v>
      </c>
      <c r="AD476" s="58">
        <v>219.51648778438602</v>
      </c>
      <c r="AE476" s="58">
        <v>479.12716692676548</v>
      </c>
      <c r="AF476" s="58">
        <f t="shared" si="45"/>
        <v>698.6436547111515</v>
      </c>
      <c r="AG476" s="58">
        <f t="shared" si="46"/>
        <v>22288.911370775266</v>
      </c>
      <c r="AH476" s="58">
        <v>0</v>
      </c>
      <c r="AI476" s="58">
        <v>96.111711420460523</v>
      </c>
      <c r="AJ476" s="58">
        <f t="shared" si="47"/>
        <v>22385.023082195727</v>
      </c>
    </row>
    <row r="477" spans="1:36" ht="30" x14ac:dyDescent="0.25">
      <c r="A477" s="53">
        <v>476</v>
      </c>
      <c r="B477" s="53" t="s">
        <v>41</v>
      </c>
      <c r="C477" s="53">
        <v>503</v>
      </c>
      <c r="D477" s="54" t="s">
        <v>114</v>
      </c>
      <c r="E477" s="53" t="s">
        <v>720</v>
      </c>
      <c r="F477" s="53">
        <v>3</v>
      </c>
      <c r="G477" s="53">
        <v>601640</v>
      </c>
      <c r="H477" s="53" t="s">
        <v>877</v>
      </c>
      <c r="I477" s="54" t="s">
        <v>1003</v>
      </c>
      <c r="J477" s="55">
        <v>201</v>
      </c>
      <c r="K477" s="53">
        <v>12</v>
      </c>
      <c r="L477" s="56">
        <v>201</v>
      </c>
      <c r="M477" s="57" t="s">
        <v>650</v>
      </c>
      <c r="N477" s="53" t="s">
        <v>652</v>
      </c>
      <c r="O477" s="53" t="s">
        <v>660</v>
      </c>
      <c r="P477" s="108">
        <v>1920.3678054636221</v>
      </c>
      <c r="Q477" s="56">
        <v>2785.2159891648862</v>
      </c>
      <c r="R477" s="56">
        <v>344.12338266128302</v>
      </c>
      <c r="S477" s="56">
        <v>0</v>
      </c>
      <c r="T477" s="56">
        <v>0</v>
      </c>
      <c r="U477" s="56">
        <v>55.704319783297727</v>
      </c>
      <c r="V477" s="56">
        <v>147.21855942728683</v>
      </c>
      <c r="W477" s="56">
        <v>3.4815199864561079</v>
      </c>
      <c r="X477" s="56">
        <f t="shared" si="42"/>
        <v>206.40439919704068</v>
      </c>
      <c r="Y477" s="56">
        <f t="shared" si="43"/>
        <v>5256.1115764868318</v>
      </c>
      <c r="Z477" s="56">
        <v>0</v>
      </c>
      <c r="AA477" s="56">
        <v>1015.05</v>
      </c>
      <c r="AB477" s="56">
        <v>0</v>
      </c>
      <c r="AC477" s="56">
        <f t="shared" si="44"/>
        <v>1015.05</v>
      </c>
      <c r="AD477" s="58">
        <v>63.761291972054337</v>
      </c>
      <c r="AE477" s="58">
        <v>139.16844010445067</v>
      </c>
      <c r="AF477" s="58">
        <f t="shared" si="45"/>
        <v>202.92973207650499</v>
      </c>
      <c r="AG477" s="58">
        <f t="shared" si="46"/>
        <v>6474.0913085633374</v>
      </c>
      <c r="AH477" s="58">
        <v>0</v>
      </c>
      <c r="AI477" s="58">
        <v>27.916841033977693</v>
      </c>
      <c r="AJ477" s="58">
        <f t="shared" si="47"/>
        <v>6502.0081495973154</v>
      </c>
    </row>
    <row r="478" spans="1:36" x14ac:dyDescent="0.25">
      <c r="A478" s="53">
        <v>477</v>
      </c>
      <c r="B478" s="53" t="s">
        <v>41</v>
      </c>
      <c r="C478" s="53">
        <v>503</v>
      </c>
      <c r="D478" s="54" t="s">
        <v>114</v>
      </c>
      <c r="E478" s="53" t="s">
        <v>720</v>
      </c>
      <c r="F478" s="53">
        <v>3</v>
      </c>
      <c r="G478" s="53">
        <v>601752</v>
      </c>
      <c r="H478" s="53" t="s">
        <v>880</v>
      </c>
      <c r="I478" s="54" t="s">
        <v>881</v>
      </c>
      <c r="J478" s="55">
        <v>166</v>
      </c>
      <c r="K478" s="53">
        <v>12</v>
      </c>
      <c r="L478" s="56">
        <v>166</v>
      </c>
      <c r="M478" s="57" t="s">
        <v>650</v>
      </c>
      <c r="N478" s="53" t="s">
        <v>652</v>
      </c>
      <c r="O478" s="53" t="s">
        <v>660</v>
      </c>
      <c r="P478" s="108">
        <v>1585.9754015271703</v>
      </c>
      <c r="Q478" s="56">
        <v>2300.2281303550799</v>
      </c>
      <c r="R478" s="56">
        <v>284.20140060583572</v>
      </c>
      <c r="S478" s="56">
        <v>0</v>
      </c>
      <c r="T478" s="56">
        <v>0</v>
      </c>
      <c r="U478" s="56">
        <v>46.004562607101604</v>
      </c>
      <c r="V478" s="56">
        <v>121.58348689019709</v>
      </c>
      <c r="W478" s="56">
        <v>2.8752851629438503</v>
      </c>
      <c r="X478" s="56">
        <f t="shared" si="42"/>
        <v>170.46333466024254</v>
      </c>
      <c r="Y478" s="56">
        <f t="shared" si="43"/>
        <v>4340.8682671483275</v>
      </c>
      <c r="Z478" s="56">
        <v>0</v>
      </c>
      <c r="AA478" s="56">
        <v>838.3</v>
      </c>
      <c r="AB478" s="56">
        <v>0</v>
      </c>
      <c r="AC478" s="56">
        <f t="shared" si="44"/>
        <v>838.3</v>
      </c>
      <c r="AD478" s="58">
        <v>52.65857943960706</v>
      </c>
      <c r="AE478" s="58">
        <v>114.93512963850154</v>
      </c>
      <c r="AF478" s="58">
        <f t="shared" si="45"/>
        <v>167.59370907810859</v>
      </c>
      <c r="AG478" s="58">
        <f t="shared" si="46"/>
        <v>5346.7619762264367</v>
      </c>
      <c r="AH478" s="58">
        <v>0</v>
      </c>
      <c r="AI478" s="58">
        <v>23.055699560399489</v>
      </c>
      <c r="AJ478" s="58">
        <f t="shared" si="47"/>
        <v>5369.8176757868359</v>
      </c>
    </row>
    <row r="479" spans="1:36" x14ac:dyDescent="0.25">
      <c r="A479" s="53">
        <v>478</v>
      </c>
      <c r="B479" s="53" t="s">
        <v>41</v>
      </c>
      <c r="C479" s="53">
        <v>503</v>
      </c>
      <c r="D479" s="54" t="s">
        <v>114</v>
      </c>
      <c r="E479" s="53" t="s">
        <v>720</v>
      </c>
      <c r="F479" s="53">
        <v>3</v>
      </c>
      <c r="G479" s="53">
        <v>603000</v>
      </c>
      <c r="H479" s="53" t="s">
        <v>998</v>
      </c>
      <c r="I479" s="54" t="s">
        <v>1004</v>
      </c>
      <c r="J479" s="55">
        <v>1390</v>
      </c>
      <c r="K479" s="53">
        <v>12</v>
      </c>
      <c r="L479" s="56">
        <v>1390</v>
      </c>
      <c r="M479" s="57" t="s">
        <v>650</v>
      </c>
      <c r="N479" s="53" t="s">
        <v>652</v>
      </c>
      <c r="O479" s="53" t="s">
        <v>660</v>
      </c>
      <c r="P479" s="108">
        <v>13280.155470619078</v>
      </c>
      <c r="Q479" s="56">
        <v>19260.946392732298</v>
      </c>
      <c r="R479" s="56">
        <v>2379.7587159163349</v>
      </c>
      <c r="S479" s="56">
        <v>0</v>
      </c>
      <c r="T479" s="56">
        <v>0</v>
      </c>
      <c r="U479" s="56">
        <v>385.21892785464593</v>
      </c>
      <c r="V479" s="56">
        <v>1018.0785950444214</v>
      </c>
      <c r="W479" s="56">
        <v>24.07618299091537</v>
      </c>
      <c r="X479" s="56">
        <f t="shared" si="42"/>
        <v>1427.3737058899826</v>
      </c>
      <c r="Y479" s="56">
        <f t="shared" si="43"/>
        <v>36348.234285157698</v>
      </c>
      <c r="Z479" s="56">
        <v>0</v>
      </c>
      <c r="AA479" s="56">
        <v>7019.5</v>
      </c>
      <c r="AB479" s="56">
        <v>0</v>
      </c>
      <c r="AC479" s="56">
        <f t="shared" si="44"/>
        <v>7019.5</v>
      </c>
      <c r="AD479" s="58">
        <v>440.93629771719156</v>
      </c>
      <c r="AE479" s="58">
        <v>962.40861564769364</v>
      </c>
      <c r="AF479" s="58">
        <f t="shared" si="45"/>
        <v>1403.3449133648851</v>
      </c>
      <c r="AG479" s="58">
        <f t="shared" si="46"/>
        <v>44771.079198522581</v>
      </c>
      <c r="AH479" s="58">
        <v>0</v>
      </c>
      <c r="AI479" s="58">
        <v>193.05676137924874</v>
      </c>
      <c r="AJ479" s="58">
        <f t="shared" si="47"/>
        <v>44964.135959901832</v>
      </c>
    </row>
    <row r="480" spans="1:36" x14ac:dyDescent="0.25">
      <c r="A480" s="53">
        <v>479</v>
      </c>
      <c r="B480" s="53" t="s">
        <v>41</v>
      </c>
      <c r="C480" s="53">
        <v>503</v>
      </c>
      <c r="D480" s="54" t="s">
        <v>114</v>
      </c>
      <c r="E480" s="53" t="s">
        <v>720</v>
      </c>
      <c r="F480" s="53">
        <v>3</v>
      </c>
      <c r="G480" s="53">
        <v>604002</v>
      </c>
      <c r="H480" s="53" t="s">
        <v>994</v>
      </c>
      <c r="I480" s="54" t="s">
        <v>1005</v>
      </c>
      <c r="J480" s="55">
        <v>1891</v>
      </c>
      <c r="K480" s="53">
        <v>12</v>
      </c>
      <c r="L480" s="56">
        <v>1891</v>
      </c>
      <c r="M480" s="57" t="s">
        <v>650</v>
      </c>
      <c r="N480" s="53" t="s">
        <v>652</v>
      </c>
      <c r="O480" s="53" t="s">
        <v>660</v>
      </c>
      <c r="P480" s="108">
        <v>18066.743881252285</v>
      </c>
      <c r="Q480" s="56">
        <v>26203.201171695517</v>
      </c>
      <c r="R480" s="56">
        <v>3237.4990876243087</v>
      </c>
      <c r="S480" s="56">
        <v>0</v>
      </c>
      <c r="T480" s="56">
        <v>0</v>
      </c>
      <c r="U480" s="56">
        <v>524.06402343391039</v>
      </c>
      <c r="V480" s="56">
        <v>1385.026347646763</v>
      </c>
      <c r="W480" s="56">
        <v>32.7540014646194</v>
      </c>
      <c r="X480" s="56">
        <f t="shared" si="42"/>
        <v>1941.8443725452928</v>
      </c>
      <c r="Y480" s="56">
        <f t="shared" si="43"/>
        <v>49449.288513117412</v>
      </c>
      <c r="Z480" s="56">
        <v>0</v>
      </c>
      <c r="AA480" s="56">
        <v>9549.5499999999993</v>
      </c>
      <c r="AB480" s="56">
        <v>0</v>
      </c>
      <c r="AC480" s="56">
        <f t="shared" si="44"/>
        <v>9549.5499999999993</v>
      </c>
      <c r="AD480" s="58">
        <v>599.86369711022257</v>
      </c>
      <c r="AE480" s="58">
        <v>1309.2911454602795</v>
      </c>
      <c r="AF480" s="58">
        <f t="shared" si="45"/>
        <v>1909.1548425705021</v>
      </c>
      <c r="AG480" s="58">
        <f t="shared" si="46"/>
        <v>60907.993355687919</v>
      </c>
      <c r="AH480" s="58">
        <v>0</v>
      </c>
      <c r="AI480" s="58">
        <v>262.64052932961107</v>
      </c>
      <c r="AJ480" s="58">
        <f t="shared" si="47"/>
        <v>61170.633885017531</v>
      </c>
    </row>
    <row r="481" spans="1:36" ht="30" x14ac:dyDescent="0.25">
      <c r="A481" s="53">
        <v>480</v>
      </c>
      <c r="B481" s="53" t="s">
        <v>37</v>
      </c>
      <c r="C481" s="53">
        <v>503</v>
      </c>
      <c r="D481" s="54" t="s">
        <v>114</v>
      </c>
      <c r="E481" s="53" t="s">
        <v>720</v>
      </c>
      <c r="F481" s="53">
        <v>3</v>
      </c>
      <c r="G481" s="53">
        <v>702001</v>
      </c>
      <c r="H481" s="53" t="s">
        <v>1006</v>
      </c>
      <c r="I481" s="54" t="s">
        <v>1007</v>
      </c>
      <c r="J481" s="55">
        <v>333</v>
      </c>
      <c r="K481" s="53">
        <v>12</v>
      </c>
      <c r="L481" s="56">
        <v>333</v>
      </c>
      <c r="M481" s="57" t="s">
        <v>650</v>
      </c>
      <c r="N481" s="53" t="s">
        <v>652</v>
      </c>
      <c r="O481" s="53" t="s">
        <v>660</v>
      </c>
      <c r="P481" s="108">
        <v>3181.5048717382392</v>
      </c>
      <c r="Q481" s="56">
        <v>4614.3130566761538</v>
      </c>
      <c r="R481" s="56">
        <v>570.11485784182696</v>
      </c>
      <c r="S481" s="56">
        <v>0</v>
      </c>
      <c r="T481" s="56">
        <v>0</v>
      </c>
      <c r="U481" s="56">
        <v>92.286261133523084</v>
      </c>
      <c r="V481" s="56">
        <v>243.899404424311</v>
      </c>
      <c r="W481" s="56">
        <v>5.7678913208451927</v>
      </c>
      <c r="X481" s="56">
        <f t="shared" si="42"/>
        <v>341.95355687867931</v>
      </c>
      <c r="Y481" s="56">
        <f t="shared" si="43"/>
        <v>8707.8863431349</v>
      </c>
      <c r="Z481" s="56">
        <v>0</v>
      </c>
      <c r="AA481" s="56">
        <v>1681.6499999999999</v>
      </c>
      <c r="AB481" s="56">
        <v>0</v>
      </c>
      <c r="AC481" s="56">
        <f t="shared" si="44"/>
        <v>1681.6499999999999</v>
      </c>
      <c r="AD481" s="58">
        <v>105.63437923728402</v>
      </c>
      <c r="AE481" s="58">
        <v>230.56263957603022</v>
      </c>
      <c r="AF481" s="58">
        <f t="shared" si="45"/>
        <v>336.19701881331423</v>
      </c>
      <c r="AG481" s="58">
        <f t="shared" si="46"/>
        <v>10725.733361948214</v>
      </c>
      <c r="AH481" s="58">
        <v>0</v>
      </c>
      <c r="AI481" s="58">
        <v>46.250288877186932</v>
      </c>
      <c r="AJ481" s="58">
        <f t="shared" si="47"/>
        <v>10771.983650825401</v>
      </c>
    </row>
    <row r="482" spans="1:36" ht="30" x14ac:dyDescent="0.25">
      <c r="A482" s="53">
        <v>481</v>
      </c>
      <c r="B482" s="53" t="s">
        <v>37</v>
      </c>
      <c r="C482" s="53">
        <v>503</v>
      </c>
      <c r="D482" s="54" t="s">
        <v>114</v>
      </c>
      <c r="E482" s="53" t="s">
        <v>720</v>
      </c>
      <c r="F482" s="53">
        <v>3</v>
      </c>
      <c r="G482" s="53">
        <v>704050</v>
      </c>
      <c r="H482" s="53" t="s">
        <v>965</v>
      </c>
      <c r="I482" s="54" t="s">
        <v>966</v>
      </c>
      <c r="J482" s="55">
        <v>3934</v>
      </c>
      <c r="K482" s="53">
        <v>12</v>
      </c>
      <c r="L482" s="56">
        <v>3934</v>
      </c>
      <c r="M482" s="57" t="s">
        <v>650</v>
      </c>
      <c r="N482" s="53" t="s">
        <v>652</v>
      </c>
      <c r="O482" s="53" t="s">
        <v>660</v>
      </c>
      <c r="P482" s="108">
        <v>37585.706202457157</v>
      </c>
      <c r="Q482" s="56">
        <v>54512.635330222198</v>
      </c>
      <c r="R482" s="56">
        <v>6735.2307830322752</v>
      </c>
      <c r="S482" s="56">
        <v>0</v>
      </c>
      <c r="T482" s="56">
        <v>0</v>
      </c>
      <c r="U482" s="56">
        <v>1090.252706604444</v>
      </c>
      <c r="V482" s="56">
        <v>2881.3821531688877</v>
      </c>
      <c r="W482" s="56">
        <v>68.140794162777752</v>
      </c>
      <c r="X482" s="56">
        <f t="shared" si="42"/>
        <v>4039.7756539361094</v>
      </c>
      <c r="Y482" s="56">
        <f t="shared" si="43"/>
        <v>102873.34796964776</v>
      </c>
      <c r="Z482" s="56">
        <v>0</v>
      </c>
      <c r="AA482" s="56">
        <v>19866.7</v>
      </c>
      <c r="AB482" s="56">
        <v>0</v>
      </c>
      <c r="AC482" s="56">
        <f t="shared" si="44"/>
        <v>19866.7</v>
      </c>
      <c r="AD482" s="58">
        <v>1247.9448886470732</v>
      </c>
      <c r="AE482" s="58">
        <v>2723.8240963726812</v>
      </c>
      <c r="AF482" s="58">
        <f t="shared" si="45"/>
        <v>3971.7689850197544</v>
      </c>
      <c r="AG482" s="58">
        <f t="shared" si="46"/>
        <v>126711.81695466751</v>
      </c>
      <c r="AH482" s="58">
        <v>0</v>
      </c>
      <c r="AI482" s="58">
        <v>546.39230163019033</v>
      </c>
      <c r="AJ482" s="58">
        <f t="shared" si="47"/>
        <v>127258.20925629769</v>
      </c>
    </row>
    <row r="483" spans="1:36" x14ac:dyDescent="0.25">
      <c r="A483" s="53">
        <v>482</v>
      </c>
      <c r="B483" s="53" t="s">
        <v>37</v>
      </c>
      <c r="C483" s="53">
        <v>503</v>
      </c>
      <c r="D483" s="54" t="s">
        <v>114</v>
      </c>
      <c r="E483" s="53" t="s">
        <v>720</v>
      </c>
      <c r="F483" s="53">
        <v>3</v>
      </c>
      <c r="G483" s="53">
        <v>705100</v>
      </c>
      <c r="H483" s="53" t="s">
        <v>1008</v>
      </c>
      <c r="I483" s="54" t="s">
        <v>1009</v>
      </c>
      <c r="J483" s="55">
        <v>7998</v>
      </c>
      <c r="K483" s="53">
        <v>12</v>
      </c>
      <c r="L483" s="56">
        <v>7998</v>
      </c>
      <c r="M483" s="57" t="s">
        <v>650</v>
      </c>
      <c r="N483" s="53" t="s">
        <v>652</v>
      </c>
      <c r="O483" s="53" t="s">
        <v>660</v>
      </c>
      <c r="P483" s="108">
        <v>76413.441333821131</v>
      </c>
      <c r="Q483" s="56">
        <v>110826.65413602367</v>
      </c>
      <c r="R483" s="56">
        <v>13693.028927984782</v>
      </c>
      <c r="S483" s="56">
        <v>0</v>
      </c>
      <c r="T483" s="56">
        <v>0</v>
      </c>
      <c r="U483" s="56">
        <v>2216.5330827204734</v>
      </c>
      <c r="V483" s="56">
        <v>5857.9802900469649</v>
      </c>
      <c r="W483" s="56">
        <v>138.53331767002959</v>
      </c>
      <c r="X483" s="56">
        <f t="shared" si="42"/>
        <v>8213.046690437468</v>
      </c>
      <c r="Y483" s="56">
        <f t="shared" si="43"/>
        <v>209146.17108826709</v>
      </c>
      <c r="Z483" s="56">
        <v>0</v>
      </c>
      <c r="AA483" s="56">
        <v>40389.9</v>
      </c>
      <c r="AB483" s="56">
        <v>0</v>
      </c>
      <c r="AC483" s="56">
        <f t="shared" si="44"/>
        <v>40389.9</v>
      </c>
      <c r="AD483" s="58">
        <v>2537.1284238432363</v>
      </c>
      <c r="AE483" s="58">
        <v>5537.6576316188884</v>
      </c>
      <c r="AF483" s="58">
        <f t="shared" si="45"/>
        <v>8074.7860554621248</v>
      </c>
      <c r="AG483" s="58">
        <f t="shared" si="46"/>
        <v>257610.8571437292</v>
      </c>
      <c r="AH483" s="58">
        <v>0</v>
      </c>
      <c r="AI483" s="58">
        <v>1110.8402715908142</v>
      </c>
      <c r="AJ483" s="58">
        <f t="shared" si="47"/>
        <v>258721.69741532</v>
      </c>
    </row>
    <row r="484" spans="1:36" ht="30" x14ac:dyDescent="0.25">
      <c r="A484" s="53">
        <v>483</v>
      </c>
      <c r="B484" s="53" t="s">
        <v>37</v>
      </c>
      <c r="C484" s="53">
        <v>503</v>
      </c>
      <c r="D484" s="54" t="s">
        <v>114</v>
      </c>
      <c r="E484" s="53" t="s">
        <v>720</v>
      </c>
      <c r="F484" s="53">
        <v>3</v>
      </c>
      <c r="G484" s="53">
        <v>705200</v>
      </c>
      <c r="H484" s="53" t="s">
        <v>1010</v>
      </c>
      <c r="I484" s="54" t="s">
        <v>1011</v>
      </c>
      <c r="J484" s="55">
        <v>3091</v>
      </c>
      <c r="K484" s="53">
        <v>12</v>
      </c>
      <c r="L484" s="56">
        <v>3091</v>
      </c>
      <c r="M484" s="57" t="s">
        <v>650</v>
      </c>
      <c r="N484" s="53" t="s">
        <v>652</v>
      </c>
      <c r="O484" s="53" t="s">
        <v>660</v>
      </c>
      <c r="P484" s="108">
        <v>29531.626301930624</v>
      </c>
      <c r="Q484" s="56">
        <v>42831.35633088887</v>
      </c>
      <c r="R484" s="56">
        <v>5291.9670438110725</v>
      </c>
      <c r="S484" s="56">
        <v>0</v>
      </c>
      <c r="T484" s="56">
        <v>0</v>
      </c>
      <c r="U484" s="56">
        <v>856.62712661777732</v>
      </c>
      <c r="V484" s="56">
        <v>2263.9431203469831</v>
      </c>
      <c r="W484" s="56">
        <v>53.539195413611083</v>
      </c>
      <c r="X484" s="56">
        <f t="shared" si="42"/>
        <v>3174.1094423783716</v>
      </c>
      <c r="Y484" s="56">
        <f t="shared" si="43"/>
        <v>80829.059119008933</v>
      </c>
      <c r="Z484" s="56">
        <v>0</v>
      </c>
      <c r="AA484" s="56">
        <v>15609.55</v>
      </c>
      <c r="AB484" s="56">
        <v>0</v>
      </c>
      <c r="AC484" s="56">
        <f t="shared" si="44"/>
        <v>15609.55</v>
      </c>
      <c r="AD484" s="58">
        <v>980.52812679412909</v>
      </c>
      <c r="AE484" s="58">
        <v>2140.1475042928205</v>
      </c>
      <c r="AF484" s="58">
        <f t="shared" si="45"/>
        <v>3120.6756310869496</v>
      </c>
      <c r="AG484" s="58">
        <f t="shared" si="46"/>
        <v>99559.284750095889</v>
      </c>
      <c r="AH484" s="58">
        <v>0</v>
      </c>
      <c r="AI484" s="58">
        <v>429.30823699514951</v>
      </c>
      <c r="AJ484" s="58">
        <f t="shared" si="47"/>
        <v>99988.592987091033</v>
      </c>
    </row>
    <row r="485" spans="1:36" ht="30" x14ac:dyDescent="0.25">
      <c r="A485" s="53">
        <v>484</v>
      </c>
      <c r="B485" s="53" t="s">
        <v>37</v>
      </c>
      <c r="C485" s="53">
        <v>503</v>
      </c>
      <c r="D485" s="54" t="s">
        <v>114</v>
      </c>
      <c r="E485" s="53" t="s">
        <v>720</v>
      </c>
      <c r="F485" s="53">
        <v>3</v>
      </c>
      <c r="G485" s="53">
        <v>705500</v>
      </c>
      <c r="H485" s="53" t="s">
        <v>777</v>
      </c>
      <c r="I485" s="54" t="s">
        <v>778</v>
      </c>
      <c r="J485" s="55">
        <v>871</v>
      </c>
      <c r="K485" s="53">
        <v>12</v>
      </c>
      <c r="L485" s="56">
        <v>871</v>
      </c>
      <c r="M485" s="57" t="s">
        <v>650</v>
      </c>
      <c r="N485" s="53" t="s">
        <v>652</v>
      </c>
      <c r="O485" s="53" t="s">
        <v>660</v>
      </c>
      <c r="P485" s="108">
        <v>8321.5938236756956</v>
      </c>
      <c r="Q485" s="56">
        <v>12069.269286381174</v>
      </c>
      <c r="R485" s="56">
        <v>1491.2013248655596</v>
      </c>
      <c r="S485" s="56">
        <v>0</v>
      </c>
      <c r="T485" s="56">
        <v>0</v>
      </c>
      <c r="U485" s="56">
        <v>241.38538572762346</v>
      </c>
      <c r="V485" s="56">
        <v>637.94709085157626</v>
      </c>
      <c r="W485" s="56">
        <v>15.086586607976466</v>
      </c>
      <c r="X485" s="56">
        <f t="shared" si="42"/>
        <v>894.41906318717611</v>
      </c>
      <c r="Y485" s="56">
        <f t="shared" si="43"/>
        <v>22776.483498109603</v>
      </c>
      <c r="Z485" s="56">
        <v>0</v>
      </c>
      <c r="AA485" s="56">
        <v>4398.55</v>
      </c>
      <c r="AB485" s="56">
        <v>0</v>
      </c>
      <c r="AC485" s="56">
        <f t="shared" si="44"/>
        <v>4398.55</v>
      </c>
      <c r="AD485" s="58">
        <v>276.29893187890212</v>
      </c>
      <c r="AE485" s="58">
        <v>603.06324045261954</v>
      </c>
      <c r="AF485" s="58">
        <f t="shared" si="45"/>
        <v>879.36217233152161</v>
      </c>
      <c r="AG485" s="58">
        <f t="shared" si="46"/>
        <v>28054.395670441125</v>
      </c>
      <c r="AH485" s="58">
        <v>0</v>
      </c>
      <c r="AI485" s="58">
        <v>120.97297781390336</v>
      </c>
      <c r="AJ485" s="58">
        <f t="shared" si="47"/>
        <v>28175.368648255029</v>
      </c>
    </row>
    <row r="486" spans="1:36" x14ac:dyDescent="0.25">
      <c r="A486" s="53">
        <v>485</v>
      </c>
      <c r="B486" s="53" t="s">
        <v>849</v>
      </c>
      <c r="C486" s="53">
        <v>503</v>
      </c>
      <c r="D486" s="54" t="s">
        <v>114</v>
      </c>
      <c r="E486" s="53" t="s">
        <v>720</v>
      </c>
      <c r="F486" s="53">
        <v>4</v>
      </c>
      <c r="G486" s="53">
        <v>202202</v>
      </c>
      <c r="H486" s="53" t="s">
        <v>731</v>
      </c>
      <c r="I486" s="54" t="s">
        <v>1012</v>
      </c>
      <c r="J486" s="55">
        <v>183</v>
      </c>
      <c r="K486" s="53">
        <v>12</v>
      </c>
      <c r="L486" s="56">
        <v>183</v>
      </c>
      <c r="M486" s="57" t="s">
        <v>693</v>
      </c>
      <c r="N486" s="53" t="s">
        <v>652</v>
      </c>
      <c r="O486" s="53" t="s">
        <v>660</v>
      </c>
      <c r="P486" s="108">
        <v>1748.3945691534468</v>
      </c>
      <c r="Q486" s="56">
        <v>2535.793661776986</v>
      </c>
      <c r="R486" s="56">
        <v>313.30636331848154</v>
      </c>
      <c r="S486" s="56">
        <v>0</v>
      </c>
      <c r="T486" s="56">
        <v>161.30283392027647</v>
      </c>
      <c r="U486" s="56">
        <v>50.715873235539718</v>
      </c>
      <c r="V486" s="56">
        <v>134.03480783678353</v>
      </c>
      <c r="W486" s="56">
        <v>3.1697420772212324</v>
      </c>
      <c r="X486" s="56">
        <f t="shared" si="42"/>
        <v>187.92042314954446</v>
      </c>
      <c r="Y486" s="56">
        <f t="shared" si="43"/>
        <v>4946.7178513187346</v>
      </c>
      <c r="Z486" s="56">
        <v>0</v>
      </c>
      <c r="AA486" s="56">
        <v>924.15</v>
      </c>
      <c r="AB486" s="56">
        <v>0</v>
      </c>
      <c r="AC486" s="56">
        <f t="shared" si="44"/>
        <v>924.15</v>
      </c>
      <c r="AD486" s="58">
        <v>58.051325526795729</v>
      </c>
      <c r="AE486" s="58">
        <v>126.70559472196256</v>
      </c>
      <c r="AF486" s="58">
        <f t="shared" si="45"/>
        <v>184.75692024875829</v>
      </c>
      <c r="AG486" s="58">
        <f t="shared" si="46"/>
        <v>6055.6247715674926</v>
      </c>
      <c r="AH486" s="58">
        <v>-3871.5152681895206</v>
      </c>
      <c r="AI486" s="58">
        <v>-2184.109503377972</v>
      </c>
      <c r="AJ486" s="58">
        <f t="shared" si="47"/>
        <v>0</v>
      </c>
    </row>
    <row r="487" spans="1:36" x14ac:dyDescent="0.25">
      <c r="A487" s="53">
        <v>486</v>
      </c>
      <c r="B487" s="53" t="s">
        <v>38</v>
      </c>
      <c r="C487" s="53">
        <v>503</v>
      </c>
      <c r="D487" s="54" t="s">
        <v>114</v>
      </c>
      <c r="E487" s="53" t="s">
        <v>720</v>
      </c>
      <c r="F487" s="53">
        <v>4</v>
      </c>
      <c r="G487" s="53">
        <v>700000</v>
      </c>
      <c r="H487" s="53" t="s">
        <v>912</v>
      </c>
      <c r="I487" s="54" t="s">
        <v>956</v>
      </c>
      <c r="J487" s="55">
        <v>314</v>
      </c>
      <c r="K487" s="53">
        <v>12</v>
      </c>
      <c r="L487" s="56">
        <v>314</v>
      </c>
      <c r="M487" s="57" t="s">
        <v>650</v>
      </c>
      <c r="N487" s="53" t="s">
        <v>652</v>
      </c>
      <c r="O487" s="53" t="s">
        <v>660</v>
      </c>
      <c r="P487" s="108">
        <v>2999.9775667441659</v>
      </c>
      <c r="Q487" s="56">
        <v>4351.0339333222591</v>
      </c>
      <c r="R487" s="56">
        <v>537.58578186886984</v>
      </c>
      <c r="S487" s="56">
        <v>0</v>
      </c>
      <c r="T487" s="56">
        <v>0</v>
      </c>
      <c r="U487" s="56">
        <v>87.020678666445193</v>
      </c>
      <c r="V487" s="56">
        <v>229.98322218989085</v>
      </c>
      <c r="W487" s="56">
        <v>5.4387924166528245</v>
      </c>
      <c r="X487" s="56">
        <f t="shared" si="42"/>
        <v>322.44269327298883</v>
      </c>
      <c r="Y487" s="56">
        <f t="shared" si="43"/>
        <v>8211.0399752082831</v>
      </c>
      <c r="Z487" s="56">
        <v>0</v>
      </c>
      <c r="AA487" s="56">
        <v>1585.7</v>
      </c>
      <c r="AB487" s="56">
        <v>0</v>
      </c>
      <c r="AC487" s="56">
        <f t="shared" si="44"/>
        <v>1585.7</v>
      </c>
      <c r="AD487" s="58">
        <v>99.607192433955518</v>
      </c>
      <c r="AE487" s="58">
        <v>217.40741389451495</v>
      </c>
      <c r="AF487" s="58">
        <f t="shared" si="45"/>
        <v>317.01460632847045</v>
      </c>
      <c r="AG487" s="58">
        <f t="shared" si="46"/>
        <v>10113.754581536754</v>
      </c>
      <c r="AH487" s="58">
        <v>0</v>
      </c>
      <c r="AI487" s="58">
        <v>43.611383505815901</v>
      </c>
      <c r="AJ487" s="58">
        <f t="shared" si="47"/>
        <v>10157.365965042571</v>
      </c>
    </row>
    <row r="488" spans="1:36" ht="30" x14ac:dyDescent="0.25">
      <c r="A488" s="53">
        <v>487</v>
      </c>
      <c r="B488" s="53" t="s">
        <v>42</v>
      </c>
      <c r="C488" s="53">
        <v>503</v>
      </c>
      <c r="D488" s="54" t="s">
        <v>114</v>
      </c>
      <c r="E488" s="53" t="s">
        <v>720</v>
      </c>
      <c r="F488" s="53">
        <v>4</v>
      </c>
      <c r="G488" s="53">
        <v>703001</v>
      </c>
      <c r="H488" s="53">
        <v>43019</v>
      </c>
      <c r="I488" s="54" t="s">
        <v>770</v>
      </c>
      <c r="J488" s="55">
        <v>2135</v>
      </c>
      <c r="K488" s="53">
        <v>12</v>
      </c>
      <c r="L488" s="56">
        <v>2135</v>
      </c>
      <c r="M488" s="57" t="s">
        <v>650</v>
      </c>
      <c r="N488" s="53" t="s">
        <v>652</v>
      </c>
      <c r="O488" s="53" t="s">
        <v>660</v>
      </c>
      <c r="P488" s="108">
        <v>20397.936640123546</v>
      </c>
      <c r="Q488" s="56">
        <v>29584.259387398164</v>
      </c>
      <c r="R488" s="56">
        <v>3655.2409053822839</v>
      </c>
      <c r="S488" s="56">
        <v>0</v>
      </c>
      <c r="T488" s="56">
        <v>0</v>
      </c>
      <c r="U488" s="56">
        <v>591.68518774796337</v>
      </c>
      <c r="V488" s="56">
        <v>1563.7394247624745</v>
      </c>
      <c r="W488" s="56">
        <v>36.980324234247711</v>
      </c>
      <c r="X488" s="56">
        <f t="shared" si="42"/>
        <v>2192.4049367446855</v>
      </c>
      <c r="Y488" s="56">
        <f t="shared" si="43"/>
        <v>55829.841869648684</v>
      </c>
      <c r="Z488" s="56">
        <v>0</v>
      </c>
      <c r="AA488" s="56">
        <v>10781.75</v>
      </c>
      <c r="AB488" s="56">
        <v>0</v>
      </c>
      <c r="AC488" s="56">
        <f t="shared" si="44"/>
        <v>10781.75</v>
      </c>
      <c r="AD488" s="58">
        <v>677.26546447928365</v>
      </c>
      <c r="AE488" s="58">
        <v>1478.2319384228963</v>
      </c>
      <c r="AF488" s="58">
        <f t="shared" si="45"/>
        <v>2155.4974029021801</v>
      </c>
      <c r="AG488" s="58">
        <f t="shared" si="46"/>
        <v>68767.089272550875</v>
      </c>
      <c r="AH488" s="58">
        <v>0</v>
      </c>
      <c r="AI488" s="58">
        <v>296.52962988827056</v>
      </c>
      <c r="AJ488" s="58">
        <f t="shared" si="47"/>
        <v>69063.61890243915</v>
      </c>
    </row>
    <row r="489" spans="1:36" x14ac:dyDescent="0.25">
      <c r="A489" s="53">
        <v>488</v>
      </c>
      <c r="B489" s="53" t="s">
        <v>34</v>
      </c>
      <c r="C489" s="53">
        <v>503</v>
      </c>
      <c r="D489" s="54" t="s">
        <v>114</v>
      </c>
      <c r="E489" s="53" t="s">
        <v>720</v>
      </c>
      <c r="F489" s="53">
        <v>4</v>
      </c>
      <c r="G489" s="53">
        <v>704060</v>
      </c>
      <c r="H489" s="53" t="s">
        <v>1013</v>
      </c>
      <c r="I489" s="54" t="s">
        <v>1014</v>
      </c>
      <c r="J489" s="55">
        <v>1121</v>
      </c>
      <c r="K489" s="53">
        <v>12</v>
      </c>
      <c r="L489" s="56">
        <v>1121</v>
      </c>
      <c r="M489" s="57" t="s">
        <v>650</v>
      </c>
      <c r="N489" s="53" t="s">
        <v>652</v>
      </c>
      <c r="O489" s="53" t="s">
        <v>660</v>
      </c>
      <c r="P489" s="108">
        <v>10904.256892502077</v>
      </c>
      <c r="Q489" s="56">
        <v>15533.468277879789</v>
      </c>
      <c r="R489" s="56">
        <v>1919.2154824044687</v>
      </c>
      <c r="S489" s="56">
        <v>0</v>
      </c>
      <c r="T489" s="56">
        <v>0</v>
      </c>
      <c r="U489" s="56">
        <v>310.66936555759577</v>
      </c>
      <c r="V489" s="56">
        <v>821.05475183078886</v>
      </c>
      <c r="W489" s="56">
        <v>19.416835347349735</v>
      </c>
      <c r="X489" s="56">
        <f t="shared" si="42"/>
        <v>1151.1409527357343</v>
      </c>
      <c r="Y489" s="56">
        <f t="shared" si="43"/>
        <v>29508.081605522071</v>
      </c>
      <c r="Z489" s="56">
        <v>0</v>
      </c>
      <c r="AA489" s="56">
        <v>5661.05</v>
      </c>
      <c r="AB489" s="56">
        <v>0</v>
      </c>
      <c r="AC489" s="56">
        <f t="shared" si="44"/>
        <v>5661.05</v>
      </c>
      <c r="AD489" s="58">
        <v>355.60402139638268</v>
      </c>
      <c r="AE489" s="58">
        <v>776.15831520939889</v>
      </c>
      <c r="AF489" s="58">
        <f t="shared" si="45"/>
        <v>1131.7623366057815</v>
      </c>
      <c r="AG489" s="58">
        <f t="shared" si="46"/>
        <v>36300.893942127856</v>
      </c>
      <c r="AH489" s="58">
        <v>0</v>
      </c>
      <c r="AI489" s="58">
        <v>155.69541691089054</v>
      </c>
      <c r="AJ489" s="58">
        <f t="shared" si="47"/>
        <v>36456.58935903875</v>
      </c>
    </row>
    <row r="490" spans="1:36" x14ac:dyDescent="0.25">
      <c r="A490" s="53">
        <v>489</v>
      </c>
      <c r="B490" s="53" t="s">
        <v>34</v>
      </c>
      <c r="C490" s="53">
        <v>503</v>
      </c>
      <c r="D490" s="54" t="s">
        <v>114</v>
      </c>
      <c r="E490" s="53" t="s">
        <v>720</v>
      </c>
      <c r="F490" s="53">
        <v>4</v>
      </c>
      <c r="G490" s="53">
        <v>705300</v>
      </c>
      <c r="H490" s="53" t="s">
        <v>1015</v>
      </c>
      <c r="I490" s="54" t="s">
        <v>1016</v>
      </c>
      <c r="J490" s="55">
        <v>1520</v>
      </c>
      <c r="K490" s="53">
        <v>12</v>
      </c>
      <c r="L490" s="56">
        <v>1520</v>
      </c>
      <c r="M490" s="57" t="s">
        <v>650</v>
      </c>
      <c r="N490" s="53" t="s">
        <v>652</v>
      </c>
      <c r="O490" s="53" t="s">
        <v>660</v>
      </c>
      <c r="P490" s="108">
        <v>14785.433074579087</v>
      </c>
      <c r="Q490" s="56">
        <v>21062.329868311575</v>
      </c>
      <c r="R490" s="56">
        <v>2602.3260778365675</v>
      </c>
      <c r="S490" s="56">
        <v>0</v>
      </c>
      <c r="T490" s="56">
        <v>0</v>
      </c>
      <c r="U490" s="56">
        <v>421.24659736623153</v>
      </c>
      <c r="V490" s="56">
        <v>1113.2945787536119</v>
      </c>
      <c r="W490" s="56">
        <v>26.32791233538947</v>
      </c>
      <c r="X490" s="56">
        <f t="shared" si="42"/>
        <v>1560.8690884552329</v>
      </c>
      <c r="Y490" s="56">
        <f t="shared" si="43"/>
        <v>40010.958109182466</v>
      </c>
      <c r="Z490" s="56">
        <v>0</v>
      </c>
      <c r="AA490" s="56">
        <v>7676</v>
      </c>
      <c r="AB490" s="56">
        <v>0</v>
      </c>
      <c r="AC490" s="56">
        <f t="shared" si="44"/>
        <v>7676</v>
      </c>
      <c r="AD490" s="58">
        <v>482.17494426628156</v>
      </c>
      <c r="AE490" s="58">
        <v>1052.4180545212191</v>
      </c>
      <c r="AF490" s="58">
        <f t="shared" si="45"/>
        <v>1534.5929987875006</v>
      </c>
      <c r="AG490" s="58">
        <f t="shared" si="46"/>
        <v>49221.551107969965</v>
      </c>
      <c r="AH490" s="58">
        <v>0</v>
      </c>
      <c r="AI490" s="58">
        <v>211.11242970968209</v>
      </c>
      <c r="AJ490" s="58">
        <f t="shared" si="47"/>
        <v>49432.663537679648</v>
      </c>
    </row>
    <row r="491" spans="1:36" ht="30" x14ac:dyDescent="0.25">
      <c r="A491" s="53">
        <v>490</v>
      </c>
      <c r="B491" s="53" t="s">
        <v>749</v>
      </c>
      <c r="C491" s="53">
        <v>503</v>
      </c>
      <c r="D491" s="54" t="s">
        <v>114</v>
      </c>
      <c r="E491" s="53" t="s">
        <v>720</v>
      </c>
      <c r="F491" s="53">
        <v>4</v>
      </c>
      <c r="G491" s="53">
        <v>902570</v>
      </c>
      <c r="H491" s="53" t="s">
        <v>731</v>
      </c>
      <c r="I491" s="54" t="s">
        <v>750</v>
      </c>
      <c r="J491" s="55">
        <v>202</v>
      </c>
      <c r="K491" s="53">
        <v>12</v>
      </c>
      <c r="L491" s="56">
        <v>202</v>
      </c>
      <c r="M491" s="57" t="s">
        <v>650</v>
      </c>
      <c r="N491" s="53" t="s">
        <v>652</v>
      </c>
      <c r="O491" s="53" t="s">
        <v>660</v>
      </c>
      <c r="P491" s="108">
        <v>1929.9218741475206</v>
      </c>
      <c r="Q491" s="56">
        <v>2799.0727851308802</v>
      </c>
      <c r="R491" s="56">
        <v>345.83543929143855</v>
      </c>
      <c r="S491" s="56">
        <v>0</v>
      </c>
      <c r="T491" s="56">
        <v>0</v>
      </c>
      <c r="U491" s="56">
        <v>55.981455702617602</v>
      </c>
      <c r="V491" s="56">
        <v>147.95099007120368</v>
      </c>
      <c r="W491" s="56">
        <v>3.4988409814136001</v>
      </c>
      <c r="X491" s="56">
        <f t="shared" si="42"/>
        <v>207.43128675523488</v>
      </c>
      <c r="Y491" s="56">
        <f t="shared" si="43"/>
        <v>5282.261385325075</v>
      </c>
      <c r="Z491" s="56">
        <v>0</v>
      </c>
      <c r="AA491" s="56">
        <v>1020.0999999999999</v>
      </c>
      <c r="AB491" s="56">
        <v>0</v>
      </c>
      <c r="AC491" s="56">
        <f t="shared" si="44"/>
        <v>1020.0999999999999</v>
      </c>
      <c r="AD491" s="58">
        <v>64.078512330124255</v>
      </c>
      <c r="AE491" s="58">
        <v>-6366.4398976551984</v>
      </c>
      <c r="AF491" s="58">
        <f t="shared" si="45"/>
        <v>-6302.3613853250745</v>
      </c>
      <c r="AG491" s="58">
        <f t="shared" si="46"/>
        <v>0</v>
      </c>
      <c r="AH491" s="58">
        <v>0</v>
      </c>
      <c r="AI491" s="58">
        <v>0</v>
      </c>
      <c r="AJ491" s="58">
        <f t="shared" si="47"/>
        <v>0</v>
      </c>
    </row>
    <row r="492" spans="1:36" ht="30" x14ac:dyDescent="0.25">
      <c r="A492" s="53">
        <v>491</v>
      </c>
      <c r="B492" s="53" t="s">
        <v>37</v>
      </c>
      <c r="C492" s="53">
        <v>503</v>
      </c>
      <c r="D492" s="54" t="s">
        <v>114</v>
      </c>
      <c r="E492" s="53" t="s">
        <v>720</v>
      </c>
      <c r="F492" s="53">
        <v>4</v>
      </c>
      <c r="G492" s="53">
        <v>708100</v>
      </c>
      <c r="H492" s="53" t="s">
        <v>951</v>
      </c>
      <c r="I492" s="54" t="s">
        <v>952</v>
      </c>
      <c r="J492" s="55">
        <v>292</v>
      </c>
      <c r="K492" s="53">
        <v>12</v>
      </c>
      <c r="L492" s="56">
        <v>292</v>
      </c>
      <c r="M492" s="57" t="s">
        <v>650</v>
      </c>
      <c r="N492" s="53" t="s">
        <v>652</v>
      </c>
      <c r="O492" s="53" t="s">
        <v>660</v>
      </c>
      <c r="P492" s="108">
        <v>2789.788055698396</v>
      </c>
      <c r="Q492" s="56">
        <v>4046.1844220703815</v>
      </c>
      <c r="R492" s="56">
        <v>499.92053600544591</v>
      </c>
      <c r="S492" s="56">
        <v>0</v>
      </c>
      <c r="T492" s="56">
        <v>0</v>
      </c>
      <c r="U492" s="56">
        <v>80.923688441407634</v>
      </c>
      <c r="V492" s="56">
        <v>213.86974802372018</v>
      </c>
      <c r="W492" s="56">
        <v>5.0577305275879771</v>
      </c>
      <c r="X492" s="56">
        <f t="shared" si="42"/>
        <v>299.85116699271578</v>
      </c>
      <c r="Y492" s="56">
        <f t="shared" si="43"/>
        <v>7635.7441807669384</v>
      </c>
      <c r="Z492" s="56">
        <v>0</v>
      </c>
      <c r="AA492" s="56">
        <v>1474.6</v>
      </c>
      <c r="AB492" s="56">
        <v>0</v>
      </c>
      <c r="AC492" s="56">
        <f t="shared" si="44"/>
        <v>1474.6</v>
      </c>
      <c r="AD492" s="58">
        <v>92.628344556417247</v>
      </c>
      <c r="AE492" s="58">
        <v>202.17504731591839</v>
      </c>
      <c r="AF492" s="58">
        <f t="shared" si="45"/>
        <v>294.80339187233562</v>
      </c>
      <c r="AG492" s="58">
        <f t="shared" si="46"/>
        <v>9405.1475726392746</v>
      </c>
      <c r="AH492" s="58">
        <v>0</v>
      </c>
      <c r="AI492" s="58">
        <v>40.555808865281037</v>
      </c>
      <c r="AJ492" s="58">
        <f t="shared" si="47"/>
        <v>9445.7033815045561</v>
      </c>
    </row>
    <row r="493" spans="1:36" x14ac:dyDescent="0.25">
      <c r="A493" s="53">
        <v>492</v>
      </c>
      <c r="B493" s="53" t="s">
        <v>34</v>
      </c>
      <c r="C493" s="53">
        <v>503</v>
      </c>
      <c r="D493" s="54" t="s">
        <v>114</v>
      </c>
      <c r="E493" s="53" t="s">
        <v>720</v>
      </c>
      <c r="F493" s="53">
        <v>4</v>
      </c>
      <c r="G493" s="53">
        <v>709000</v>
      </c>
      <c r="H493" s="53" t="s">
        <v>734</v>
      </c>
      <c r="I493" s="54" t="s">
        <v>735</v>
      </c>
      <c r="J493" s="55">
        <v>26015</v>
      </c>
      <c r="K493" s="53">
        <v>12</v>
      </c>
      <c r="L493" s="56">
        <v>26015</v>
      </c>
      <c r="M493" s="57" t="s">
        <v>650</v>
      </c>
      <c r="N493" s="53" t="s">
        <v>652</v>
      </c>
      <c r="O493" s="53" t="s">
        <v>660</v>
      </c>
      <c r="P493" s="108">
        <v>253054.63252314142</v>
      </c>
      <c r="Q493" s="56">
        <v>360484.54705534584</v>
      </c>
      <c r="R493" s="56">
        <v>44539.153233498888</v>
      </c>
      <c r="S493" s="56">
        <v>0</v>
      </c>
      <c r="T493" s="56">
        <v>0</v>
      </c>
      <c r="U493" s="56">
        <v>7209.6909411069164</v>
      </c>
      <c r="V493" s="56">
        <v>19054.18320149685</v>
      </c>
      <c r="W493" s="56">
        <v>450.60568381918227</v>
      </c>
      <c r="X493" s="56">
        <f t="shared" si="42"/>
        <v>26714.47982642295</v>
      </c>
      <c r="Y493" s="56">
        <f t="shared" si="43"/>
        <v>684792.8126384092</v>
      </c>
      <c r="Z493" s="56">
        <v>0</v>
      </c>
      <c r="AA493" s="56">
        <v>131375.75</v>
      </c>
      <c r="AB493" s="56">
        <v>0</v>
      </c>
      <c r="AC493" s="56">
        <f t="shared" si="44"/>
        <v>131375.75</v>
      </c>
      <c r="AD493" s="58">
        <v>8252.4876151890221</v>
      </c>
      <c r="AE493" s="58">
        <v>18012.273479190466</v>
      </c>
      <c r="AF493" s="58">
        <f t="shared" si="45"/>
        <v>26264.761094379486</v>
      </c>
      <c r="AG493" s="58">
        <f t="shared" si="46"/>
        <v>842433.32373278867</v>
      </c>
      <c r="AH493" s="58">
        <v>0</v>
      </c>
      <c r="AI493" s="58">
        <v>3613.2170124324866</v>
      </c>
      <c r="AJ493" s="58">
        <f t="shared" si="47"/>
        <v>846046.54074522119</v>
      </c>
    </row>
    <row r="494" spans="1:36" ht="30" x14ac:dyDescent="0.25">
      <c r="A494" s="53">
        <v>493</v>
      </c>
      <c r="B494" s="53" t="s">
        <v>34</v>
      </c>
      <c r="C494" s="53">
        <v>503</v>
      </c>
      <c r="D494" s="54" t="s">
        <v>114</v>
      </c>
      <c r="E494" s="53" t="s">
        <v>720</v>
      </c>
      <c r="F494" s="53">
        <v>4</v>
      </c>
      <c r="G494" s="53">
        <v>709101</v>
      </c>
      <c r="H494" s="53" t="s">
        <v>1017</v>
      </c>
      <c r="I494" s="54" t="s">
        <v>1018</v>
      </c>
      <c r="J494" s="55">
        <v>820</v>
      </c>
      <c r="K494" s="53">
        <v>12</v>
      </c>
      <c r="L494" s="56">
        <v>820</v>
      </c>
      <c r="M494" s="57" t="s">
        <v>650</v>
      </c>
      <c r="N494" s="53" t="s">
        <v>652</v>
      </c>
      <c r="O494" s="53" t="s">
        <v>660</v>
      </c>
      <c r="P494" s="108">
        <v>7976.3520533913497</v>
      </c>
      <c r="Q494" s="56">
        <v>11362.572692115456</v>
      </c>
      <c r="R494" s="56">
        <v>1403.8864367276221</v>
      </c>
      <c r="S494" s="56">
        <v>0</v>
      </c>
      <c r="T494" s="56">
        <v>0</v>
      </c>
      <c r="U494" s="56">
        <v>227.25145384230913</v>
      </c>
      <c r="V494" s="56">
        <v>600.59312801181693</v>
      </c>
      <c r="W494" s="56">
        <v>14.203215865144321</v>
      </c>
      <c r="X494" s="56">
        <f t="shared" si="42"/>
        <v>842.04779771927042</v>
      </c>
      <c r="Y494" s="56">
        <f t="shared" si="43"/>
        <v>21584.8589799537</v>
      </c>
      <c r="Z494" s="56">
        <v>0</v>
      </c>
      <c r="AA494" s="56">
        <v>4141</v>
      </c>
      <c r="AB494" s="56">
        <v>0</v>
      </c>
      <c r="AC494" s="56">
        <f t="shared" si="44"/>
        <v>4141</v>
      </c>
      <c r="AD494" s="58">
        <v>260.12069361733609</v>
      </c>
      <c r="AE494" s="58">
        <v>567.7518452022365</v>
      </c>
      <c r="AF494" s="58">
        <f t="shared" si="45"/>
        <v>827.87253881957258</v>
      </c>
      <c r="AG494" s="58">
        <f t="shared" si="46"/>
        <v>26553.731518773275</v>
      </c>
      <c r="AH494" s="58">
        <v>0</v>
      </c>
      <c r="AI494" s="58">
        <v>113.88960023811798</v>
      </c>
      <c r="AJ494" s="58">
        <f t="shared" si="47"/>
        <v>26667.621119011394</v>
      </c>
    </row>
    <row r="495" spans="1:36" ht="30" x14ac:dyDescent="0.25">
      <c r="A495" s="53">
        <v>494</v>
      </c>
      <c r="B495" s="53" t="s">
        <v>34</v>
      </c>
      <c r="C495" s="53">
        <v>503</v>
      </c>
      <c r="D495" s="54" t="s">
        <v>114</v>
      </c>
      <c r="E495" s="53" t="s">
        <v>720</v>
      </c>
      <c r="F495" s="53">
        <v>4</v>
      </c>
      <c r="G495" s="53">
        <v>709102</v>
      </c>
      <c r="H495" s="53" t="s">
        <v>1019</v>
      </c>
      <c r="I495" s="54" t="s">
        <v>1020</v>
      </c>
      <c r="J495" s="55">
        <v>2952</v>
      </c>
      <c r="K495" s="53">
        <v>12</v>
      </c>
      <c r="L495" s="56">
        <v>2952</v>
      </c>
      <c r="M495" s="57" t="s">
        <v>650</v>
      </c>
      <c r="N495" s="53" t="s">
        <v>652</v>
      </c>
      <c r="O495" s="53" t="s">
        <v>660</v>
      </c>
      <c r="P495" s="108">
        <v>28714.86739220886</v>
      </c>
      <c r="Q495" s="56">
        <v>40905.26169161564</v>
      </c>
      <c r="R495" s="56">
        <v>5053.9911722194392</v>
      </c>
      <c r="S495" s="56">
        <v>0</v>
      </c>
      <c r="T495" s="56">
        <v>0</v>
      </c>
      <c r="U495" s="56">
        <v>818.10523383231282</v>
      </c>
      <c r="V495" s="56">
        <v>2162.1352608425409</v>
      </c>
      <c r="W495" s="56">
        <v>51.131577114519551</v>
      </c>
      <c r="X495" s="56">
        <f t="shared" si="42"/>
        <v>3031.3720717893734</v>
      </c>
      <c r="Y495" s="56">
        <f t="shared" si="43"/>
        <v>77705.492327833315</v>
      </c>
      <c r="Z495" s="56">
        <v>0</v>
      </c>
      <c r="AA495" s="56">
        <v>14907.6</v>
      </c>
      <c r="AB495" s="56">
        <v>0</v>
      </c>
      <c r="AC495" s="56">
        <f t="shared" si="44"/>
        <v>14907.6</v>
      </c>
      <c r="AD495" s="58">
        <v>936.43449702240991</v>
      </c>
      <c r="AE495" s="58">
        <v>2043.9066427280513</v>
      </c>
      <c r="AF495" s="58">
        <f t="shared" si="45"/>
        <v>2980.3411397504615</v>
      </c>
      <c r="AG495" s="58">
        <f t="shared" si="46"/>
        <v>95593.433467583789</v>
      </c>
      <c r="AH495" s="58">
        <v>0</v>
      </c>
      <c r="AI495" s="58">
        <v>410.00256085722464</v>
      </c>
      <c r="AJ495" s="58">
        <f t="shared" si="47"/>
        <v>96003.436028441007</v>
      </c>
    </row>
    <row r="496" spans="1:36" ht="30" x14ac:dyDescent="0.25">
      <c r="A496" s="53">
        <v>495</v>
      </c>
      <c r="B496" s="53" t="s">
        <v>34</v>
      </c>
      <c r="C496" s="53">
        <v>503</v>
      </c>
      <c r="D496" s="54" t="s">
        <v>114</v>
      </c>
      <c r="E496" s="53" t="s">
        <v>720</v>
      </c>
      <c r="F496" s="53">
        <v>4</v>
      </c>
      <c r="G496" s="53">
        <v>709103</v>
      </c>
      <c r="H496" s="53" t="s">
        <v>1019</v>
      </c>
      <c r="I496" s="54" t="s">
        <v>1021</v>
      </c>
      <c r="J496" s="55">
        <v>358</v>
      </c>
      <c r="K496" s="53">
        <v>12</v>
      </c>
      <c r="L496" s="56">
        <v>358</v>
      </c>
      <c r="M496" s="57" t="s">
        <v>650</v>
      </c>
      <c r="N496" s="53" t="s">
        <v>652</v>
      </c>
      <c r="O496" s="53" t="s">
        <v>660</v>
      </c>
      <c r="P496" s="108">
        <v>3482.3585794074429</v>
      </c>
      <c r="Q496" s="56">
        <v>4960.7329558260162</v>
      </c>
      <c r="R496" s="56">
        <v>612.91627359571794</v>
      </c>
      <c r="S496" s="56">
        <v>0</v>
      </c>
      <c r="T496" s="56">
        <v>0</v>
      </c>
      <c r="U496" s="56">
        <v>99.214659116520323</v>
      </c>
      <c r="V496" s="56">
        <v>262.21017052223226</v>
      </c>
      <c r="W496" s="56">
        <v>6.2009161947825202</v>
      </c>
      <c r="X496" s="56">
        <f t="shared" si="42"/>
        <v>367.62574583353512</v>
      </c>
      <c r="Y496" s="56">
        <f t="shared" si="43"/>
        <v>9423.6335546627124</v>
      </c>
      <c r="Z496" s="56">
        <v>0</v>
      </c>
      <c r="AA496" s="56">
        <v>1807.8999999999999</v>
      </c>
      <c r="AB496" s="56">
        <v>0</v>
      </c>
      <c r="AC496" s="56">
        <f t="shared" si="44"/>
        <v>1807.8999999999999</v>
      </c>
      <c r="AD496" s="58">
        <v>113.5648881890321</v>
      </c>
      <c r="AE496" s="58">
        <v>247.87214705170814</v>
      </c>
      <c r="AF496" s="58">
        <f t="shared" si="45"/>
        <v>361.43703524074022</v>
      </c>
      <c r="AG496" s="58">
        <f t="shared" si="46"/>
        <v>11592.970589903452</v>
      </c>
      <c r="AH496" s="58">
        <v>0</v>
      </c>
      <c r="AI496" s="58">
        <v>49.722532786885651</v>
      </c>
      <c r="AJ496" s="58">
        <f t="shared" si="47"/>
        <v>11642.693122690338</v>
      </c>
    </row>
    <row r="497" spans="1:36" x14ac:dyDescent="0.25">
      <c r="A497" s="53">
        <v>496</v>
      </c>
      <c r="B497" s="53" t="s">
        <v>34</v>
      </c>
      <c r="C497" s="53">
        <v>503</v>
      </c>
      <c r="D497" s="54" t="s">
        <v>114</v>
      </c>
      <c r="E497" s="53" t="s">
        <v>720</v>
      </c>
      <c r="F497" s="53">
        <v>4</v>
      </c>
      <c r="G497" s="53">
        <v>709104</v>
      </c>
      <c r="H497" s="53" t="s">
        <v>1022</v>
      </c>
      <c r="I497" s="54" t="s">
        <v>1023</v>
      </c>
      <c r="J497" s="55">
        <v>1153</v>
      </c>
      <c r="K497" s="53">
        <v>12</v>
      </c>
      <c r="L497" s="56">
        <v>1153</v>
      </c>
      <c r="M497" s="57" t="s">
        <v>650</v>
      </c>
      <c r="N497" s="53" t="s">
        <v>652</v>
      </c>
      <c r="O497" s="53" t="s">
        <v>660</v>
      </c>
      <c r="P497" s="108">
        <v>11215.529167756373</v>
      </c>
      <c r="Q497" s="56">
        <v>15976.885748791608</v>
      </c>
      <c r="R497" s="56">
        <v>1974.0012945694489</v>
      </c>
      <c r="S497" s="56">
        <v>0</v>
      </c>
      <c r="T497" s="56">
        <v>0</v>
      </c>
      <c r="U497" s="56">
        <v>319.53771497583216</v>
      </c>
      <c r="V497" s="56">
        <v>844.49253243612793</v>
      </c>
      <c r="W497" s="56">
        <v>19.97110718598951</v>
      </c>
      <c r="X497" s="56">
        <f t="shared" si="42"/>
        <v>1184.0013545979496</v>
      </c>
      <c r="Y497" s="56">
        <f t="shared" si="43"/>
        <v>30350.417565715379</v>
      </c>
      <c r="Z497" s="56">
        <v>0</v>
      </c>
      <c r="AA497" s="56">
        <v>5822.65</v>
      </c>
      <c r="AB497" s="56">
        <v>0</v>
      </c>
      <c r="AC497" s="56">
        <f t="shared" si="44"/>
        <v>5822.65</v>
      </c>
      <c r="AD497" s="58">
        <v>365.75507285462015</v>
      </c>
      <c r="AE497" s="58">
        <v>798.31448477826677</v>
      </c>
      <c r="AF497" s="58">
        <f t="shared" si="45"/>
        <v>1164.0695576328869</v>
      </c>
      <c r="AG497" s="58">
        <f t="shared" si="46"/>
        <v>37337.137123348264</v>
      </c>
      <c r="AH497" s="58">
        <v>0</v>
      </c>
      <c r="AI497" s="58">
        <v>160.1398891153049</v>
      </c>
      <c r="AJ497" s="58">
        <f t="shared" si="47"/>
        <v>37497.277012463572</v>
      </c>
    </row>
    <row r="498" spans="1:36" x14ac:dyDescent="0.25">
      <c r="A498" s="53">
        <v>497</v>
      </c>
      <c r="B498" s="53" t="s">
        <v>42</v>
      </c>
      <c r="C498" s="53">
        <v>503</v>
      </c>
      <c r="D498" s="54" t="s">
        <v>114</v>
      </c>
      <c r="E498" s="53" t="s">
        <v>720</v>
      </c>
      <c r="F498" s="53">
        <v>5</v>
      </c>
      <c r="G498" s="53">
        <v>107001</v>
      </c>
      <c r="H498" s="53">
        <v>43009</v>
      </c>
      <c r="I498" s="54" t="s">
        <v>1024</v>
      </c>
      <c r="J498" s="55">
        <v>10873</v>
      </c>
      <c r="K498" s="53">
        <v>12</v>
      </c>
      <c r="L498" s="56">
        <v>10873</v>
      </c>
      <c r="M498" s="57" t="s">
        <v>650</v>
      </c>
      <c r="N498" s="53" t="s">
        <v>652</v>
      </c>
      <c r="O498" s="53" t="s">
        <v>660</v>
      </c>
      <c r="P498" s="108">
        <v>103881.38880002966</v>
      </c>
      <c r="Q498" s="56">
        <v>150664.94253825772</v>
      </c>
      <c r="R498" s="56">
        <v>18615.191739682235</v>
      </c>
      <c r="S498" s="56">
        <v>0</v>
      </c>
      <c r="T498" s="56">
        <v>0</v>
      </c>
      <c r="U498" s="56">
        <v>3013.2988507651548</v>
      </c>
      <c r="V498" s="56">
        <v>7963.7183913079089</v>
      </c>
      <c r="W498" s="56">
        <v>188.33117817282218</v>
      </c>
      <c r="X498" s="56">
        <f t="shared" si="42"/>
        <v>11165.348420245886</v>
      </c>
      <c r="Y498" s="56">
        <f t="shared" si="43"/>
        <v>284326.87149821548</v>
      </c>
      <c r="Z498" s="56">
        <v>0</v>
      </c>
      <c r="AA498" s="56">
        <v>54908.65</v>
      </c>
      <c r="AB498" s="56">
        <v>0</v>
      </c>
      <c r="AC498" s="56">
        <f t="shared" si="44"/>
        <v>54908.65</v>
      </c>
      <c r="AD498" s="58">
        <v>3449.1369532942622</v>
      </c>
      <c r="AE498" s="58">
        <v>7528.250991321851</v>
      </c>
      <c r="AF498" s="58">
        <f t="shared" si="45"/>
        <v>10977.387944616114</v>
      </c>
      <c r="AG498" s="58">
        <f t="shared" si="46"/>
        <v>350212.90944283159</v>
      </c>
      <c r="AH498" s="58">
        <v>0</v>
      </c>
      <c r="AI498" s="58">
        <v>1510.1483212061667</v>
      </c>
      <c r="AJ498" s="58">
        <f t="shared" si="47"/>
        <v>351723.05776403775</v>
      </c>
    </row>
    <row r="499" spans="1:36" x14ac:dyDescent="0.25">
      <c r="A499" s="53">
        <v>498</v>
      </c>
      <c r="B499" s="53" t="s">
        <v>37</v>
      </c>
      <c r="C499" s="53">
        <v>503</v>
      </c>
      <c r="D499" s="54" t="s">
        <v>114</v>
      </c>
      <c r="E499" s="53" t="s">
        <v>720</v>
      </c>
      <c r="F499" s="53">
        <v>5</v>
      </c>
      <c r="G499" s="53">
        <v>701000</v>
      </c>
      <c r="H499" s="53" t="s">
        <v>1025</v>
      </c>
      <c r="I499" s="54" t="s">
        <v>1026</v>
      </c>
      <c r="J499" s="55">
        <v>2957</v>
      </c>
      <c r="K499" s="53">
        <v>12</v>
      </c>
      <c r="L499" s="56">
        <v>2957</v>
      </c>
      <c r="M499" s="57" t="s">
        <v>650</v>
      </c>
      <c r="N499" s="53" t="s">
        <v>652</v>
      </c>
      <c r="O499" s="53" t="s">
        <v>660</v>
      </c>
      <c r="P499" s="108">
        <v>28251.38109828821</v>
      </c>
      <c r="Q499" s="56">
        <v>40974.545671445609</v>
      </c>
      <c r="R499" s="56">
        <v>5062.5514553702178</v>
      </c>
      <c r="S499" s="56">
        <v>0</v>
      </c>
      <c r="T499" s="56">
        <v>0</v>
      </c>
      <c r="U499" s="56">
        <v>819.49091342891222</v>
      </c>
      <c r="V499" s="56">
        <v>2165.797414062125</v>
      </c>
      <c r="W499" s="56">
        <v>51.218182089307014</v>
      </c>
      <c r="X499" s="56">
        <f t="shared" si="42"/>
        <v>3036.5065095803443</v>
      </c>
      <c r="Y499" s="56">
        <f t="shared" si="43"/>
        <v>77324.984734684389</v>
      </c>
      <c r="Z499" s="56">
        <v>0</v>
      </c>
      <c r="AA499" s="56">
        <v>14932.85</v>
      </c>
      <c r="AB499" s="56">
        <v>0</v>
      </c>
      <c r="AC499" s="56">
        <f t="shared" si="44"/>
        <v>14932.85</v>
      </c>
      <c r="AD499" s="58">
        <v>938.02059881275954</v>
      </c>
      <c r="AE499" s="58">
        <v>2047.368544223187</v>
      </c>
      <c r="AF499" s="58">
        <f t="shared" si="45"/>
        <v>2985.3891430359463</v>
      </c>
      <c r="AG499" s="58">
        <f t="shared" si="46"/>
        <v>95243.223877720346</v>
      </c>
      <c r="AH499" s="58">
        <v>0</v>
      </c>
      <c r="AI499" s="58">
        <v>410.69700963916443</v>
      </c>
      <c r="AJ499" s="58">
        <f t="shared" si="47"/>
        <v>95653.920887359505</v>
      </c>
    </row>
    <row r="500" spans="1:36" ht="30" x14ac:dyDescent="0.25">
      <c r="A500" s="53">
        <v>499</v>
      </c>
      <c r="B500" s="53" t="s">
        <v>37</v>
      </c>
      <c r="C500" s="53">
        <v>503</v>
      </c>
      <c r="D500" s="54" t="s">
        <v>114</v>
      </c>
      <c r="E500" s="53" t="s">
        <v>720</v>
      </c>
      <c r="F500" s="53">
        <v>5</v>
      </c>
      <c r="G500" s="53">
        <v>704005</v>
      </c>
      <c r="H500" s="53" t="s">
        <v>1027</v>
      </c>
      <c r="I500" s="54" t="s">
        <v>1028</v>
      </c>
      <c r="J500" s="55">
        <v>151.25853658536585</v>
      </c>
      <c r="K500" s="53">
        <v>12</v>
      </c>
      <c r="L500" s="56">
        <v>151.25853658536585</v>
      </c>
      <c r="M500" s="57" t="s">
        <v>650</v>
      </c>
      <c r="N500" s="53" t="s">
        <v>652</v>
      </c>
      <c r="O500" s="53" t="s">
        <v>660</v>
      </c>
      <c r="P500" s="108">
        <v>1445.134447562577</v>
      </c>
      <c r="Q500" s="56">
        <v>2095.9586795783225</v>
      </c>
      <c r="R500" s="56">
        <v>258.96318042861452</v>
      </c>
      <c r="S500" s="56">
        <v>0</v>
      </c>
      <c r="T500" s="56">
        <v>0</v>
      </c>
      <c r="U500" s="56">
        <v>41.919173591566455</v>
      </c>
      <c r="V500" s="56">
        <v>110.78638734913991</v>
      </c>
      <c r="W500" s="56">
        <v>2.6199483494729034</v>
      </c>
      <c r="X500" s="56">
        <f t="shared" si="42"/>
        <v>155.32550929017927</v>
      </c>
      <c r="Y500" s="56">
        <f t="shared" si="43"/>
        <v>3955.3818168596931</v>
      </c>
      <c r="Z500" s="56">
        <v>0</v>
      </c>
      <c r="AA500" s="56">
        <v>763.85560975609746</v>
      </c>
      <c r="AB500" s="56">
        <v>0</v>
      </c>
      <c r="AC500" s="56">
        <f t="shared" si="44"/>
        <v>763.85560975609746</v>
      </c>
      <c r="AD500" s="58">
        <v>47.982287136742158</v>
      </c>
      <c r="AE500" s="58">
        <v>104.72843079137984</v>
      </c>
      <c r="AF500" s="58">
        <f t="shared" si="45"/>
        <v>152.71071792812199</v>
      </c>
      <c r="AG500" s="58">
        <f t="shared" si="46"/>
        <v>4871.9481445439123</v>
      </c>
      <c r="AH500" s="58">
        <v>0</v>
      </c>
      <c r="AI500" s="58">
        <v>21.008261297939097</v>
      </c>
      <c r="AJ500" s="58">
        <f t="shared" si="47"/>
        <v>4892.9564058418518</v>
      </c>
    </row>
    <row r="501" spans="1:36" ht="30" x14ac:dyDescent="0.25">
      <c r="A501" s="53">
        <v>500</v>
      </c>
      <c r="B501" s="53" t="s">
        <v>37</v>
      </c>
      <c r="C501" s="53">
        <v>503</v>
      </c>
      <c r="D501" s="54" t="s">
        <v>114</v>
      </c>
      <c r="E501" s="53" t="s">
        <v>720</v>
      </c>
      <c r="F501" s="53">
        <v>5</v>
      </c>
      <c r="G501" s="53">
        <v>704050</v>
      </c>
      <c r="H501" s="53" t="s">
        <v>965</v>
      </c>
      <c r="I501" s="54" t="s">
        <v>966</v>
      </c>
      <c r="J501" s="55">
        <v>3977.6555517359916</v>
      </c>
      <c r="K501" s="53">
        <v>12</v>
      </c>
      <c r="L501" s="56">
        <v>3977.6555517359916</v>
      </c>
      <c r="M501" s="57" t="s">
        <v>650</v>
      </c>
      <c r="N501" s="53" t="s">
        <v>652</v>
      </c>
      <c r="O501" s="53" t="s">
        <v>660</v>
      </c>
      <c r="P501" s="108">
        <v>38002.794342176312</v>
      </c>
      <c r="Q501" s="56">
        <v>55117.561403410742</v>
      </c>
      <c r="R501" s="56">
        <v>6809.9715598249813</v>
      </c>
      <c r="S501" s="56">
        <v>0</v>
      </c>
      <c r="T501" s="56">
        <v>0</v>
      </c>
      <c r="U501" s="56">
        <v>1102.3512280682148</v>
      </c>
      <c r="V501" s="56">
        <v>2913.3568170374251</v>
      </c>
      <c r="W501" s="56">
        <v>68.896951754263426</v>
      </c>
      <c r="X501" s="56">
        <f t="shared" si="42"/>
        <v>4084.6049968599032</v>
      </c>
      <c r="Y501" s="56">
        <f t="shared" si="43"/>
        <v>104014.93230227193</v>
      </c>
      <c r="Z501" s="56">
        <v>0</v>
      </c>
      <c r="AA501" s="56">
        <v>20087.160536266758</v>
      </c>
      <c r="AB501" s="56">
        <v>0</v>
      </c>
      <c r="AC501" s="56">
        <f t="shared" si="44"/>
        <v>20087.160536266758</v>
      </c>
      <c r="AD501" s="58">
        <v>1261.7933184005049</v>
      </c>
      <c r="AE501" s="58">
        <v>2754.0503403378411</v>
      </c>
      <c r="AF501" s="58">
        <f t="shared" si="45"/>
        <v>4015.8436587383458</v>
      </c>
      <c r="AG501" s="58">
        <f t="shared" si="46"/>
        <v>128117.93649727704</v>
      </c>
      <c r="AH501" s="58">
        <v>0</v>
      </c>
      <c r="AI501" s="58">
        <v>552.45561057578368</v>
      </c>
      <c r="AJ501" s="58">
        <f t="shared" si="47"/>
        <v>128670.39210785282</v>
      </c>
    </row>
    <row r="502" spans="1:36" x14ac:dyDescent="0.25">
      <c r="A502" s="53">
        <v>501</v>
      </c>
      <c r="B502" s="53" t="s">
        <v>42</v>
      </c>
      <c r="C502" s="53">
        <v>503</v>
      </c>
      <c r="D502" s="54" t="s">
        <v>114</v>
      </c>
      <c r="E502" s="53" t="s">
        <v>720</v>
      </c>
      <c r="F502" s="53">
        <v>6</v>
      </c>
      <c r="G502" s="53">
        <v>100001</v>
      </c>
      <c r="H502" s="53" t="s">
        <v>981</v>
      </c>
      <c r="I502" s="54" t="s">
        <v>1029</v>
      </c>
      <c r="J502" s="55">
        <v>6693</v>
      </c>
      <c r="K502" s="53">
        <v>12</v>
      </c>
      <c r="L502" s="56">
        <v>6693</v>
      </c>
      <c r="M502" s="57" t="s">
        <v>650</v>
      </c>
      <c r="N502" s="53" t="s">
        <v>652</v>
      </c>
      <c r="O502" s="53" t="s">
        <v>660</v>
      </c>
      <c r="P502" s="108">
        <v>63945.381701333441</v>
      </c>
      <c r="Q502" s="56">
        <v>92743.535400400899</v>
      </c>
      <c r="R502" s="56">
        <v>11458.795025631676</v>
      </c>
      <c r="S502" s="56">
        <v>0</v>
      </c>
      <c r="T502" s="56">
        <v>0</v>
      </c>
      <c r="U502" s="56">
        <v>1854.870708008018</v>
      </c>
      <c r="V502" s="56">
        <v>4902.1582997354762</v>
      </c>
      <c r="W502" s="56">
        <v>115.92941925050113</v>
      </c>
      <c r="X502" s="56">
        <f t="shared" si="42"/>
        <v>6872.958426993996</v>
      </c>
      <c r="Y502" s="56">
        <f t="shared" si="43"/>
        <v>175020.67055436003</v>
      </c>
      <c r="Z502" s="56">
        <v>0</v>
      </c>
      <c r="AA502" s="56">
        <v>33799.65</v>
      </c>
      <c r="AB502" s="56">
        <v>0</v>
      </c>
      <c r="AC502" s="56">
        <f t="shared" si="44"/>
        <v>33799.65</v>
      </c>
      <c r="AD502" s="58">
        <v>2123.155856561988</v>
      </c>
      <c r="AE502" s="58">
        <v>4634.1013413884993</v>
      </c>
      <c r="AF502" s="58">
        <f t="shared" si="45"/>
        <v>6757.2571979504874</v>
      </c>
      <c r="AG502" s="58">
        <f t="shared" si="46"/>
        <v>215577.57775231052</v>
      </c>
      <c r="AH502" s="58">
        <v>0</v>
      </c>
      <c r="AI502" s="58">
        <v>929.58913950454098</v>
      </c>
      <c r="AJ502" s="58">
        <f t="shared" si="47"/>
        <v>216507.16689181505</v>
      </c>
    </row>
    <row r="503" spans="1:36" x14ac:dyDescent="0.25">
      <c r="A503" s="53">
        <v>502</v>
      </c>
      <c r="B503" s="53" t="s">
        <v>42</v>
      </c>
      <c r="C503" s="53">
        <v>503</v>
      </c>
      <c r="D503" s="54" t="s">
        <v>114</v>
      </c>
      <c r="E503" s="53" t="s">
        <v>720</v>
      </c>
      <c r="F503" s="53">
        <v>6</v>
      </c>
      <c r="G503" s="53">
        <v>100100</v>
      </c>
      <c r="H503" s="53" t="s">
        <v>981</v>
      </c>
      <c r="I503" s="54" t="s">
        <v>1030</v>
      </c>
      <c r="J503" s="55">
        <v>4227</v>
      </c>
      <c r="K503" s="53">
        <v>12</v>
      </c>
      <c r="L503" s="56">
        <v>4227</v>
      </c>
      <c r="M503" s="57" t="s">
        <v>650</v>
      </c>
      <c r="N503" s="53" t="s">
        <v>652</v>
      </c>
      <c r="O503" s="53" t="s">
        <v>660</v>
      </c>
      <c r="P503" s="108">
        <v>40385.048326839453</v>
      </c>
      <c r="Q503" s="56">
        <v>58572.676548258569</v>
      </c>
      <c r="R503" s="56">
        <v>7236.8633756678764</v>
      </c>
      <c r="S503" s="56">
        <v>0</v>
      </c>
      <c r="T503" s="56">
        <v>0</v>
      </c>
      <c r="U503" s="56">
        <v>1171.4535309651715</v>
      </c>
      <c r="V503" s="56">
        <v>3095.9843318365247</v>
      </c>
      <c r="W503" s="56">
        <v>73.215845685323217</v>
      </c>
      <c r="X503" s="56">
        <f t="shared" si="42"/>
        <v>4340.6537084870197</v>
      </c>
      <c r="Y503" s="56">
        <f t="shared" si="43"/>
        <v>110535.24195925292</v>
      </c>
      <c r="Z503" s="56">
        <v>0</v>
      </c>
      <c r="AA503" s="56">
        <v>21346.35</v>
      </c>
      <c r="AB503" s="56">
        <v>0</v>
      </c>
      <c r="AC503" s="56">
        <f t="shared" si="44"/>
        <v>21346.35</v>
      </c>
      <c r="AD503" s="58">
        <v>1340.8904535615604</v>
      </c>
      <c r="AE503" s="58">
        <v>2926.6915239876266</v>
      </c>
      <c r="AF503" s="58">
        <f t="shared" si="45"/>
        <v>4267.5819775491873</v>
      </c>
      <c r="AG503" s="58">
        <f t="shared" si="46"/>
        <v>136149.17393680211</v>
      </c>
      <c r="AH503" s="58">
        <v>0</v>
      </c>
      <c r="AI503" s="58">
        <v>587.08700025185931</v>
      </c>
      <c r="AJ503" s="58">
        <f t="shared" si="47"/>
        <v>136736.26093705397</v>
      </c>
    </row>
    <row r="504" spans="1:36" x14ac:dyDescent="0.25">
      <c r="A504" s="53">
        <v>503</v>
      </c>
      <c r="B504" s="53" t="s">
        <v>42</v>
      </c>
      <c r="C504" s="53">
        <v>503</v>
      </c>
      <c r="D504" s="54" t="s">
        <v>114</v>
      </c>
      <c r="E504" s="53" t="s">
        <v>720</v>
      </c>
      <c r="F504" s="53">
        <v>6</v>
      </c>
      <c r="G504" s="53">
        <v>103000</v>
      </c>
      <c r="H504" s="53" t="s">
        <v>981</v>
      </c>
      <c r="I504" s="54" t="s">
        <v>1031</v>
      </c>
      <c r="J504" s="55">
        <v>3402</v>
      </c>
      <c r="K504" s="53">
        <v>12</v>
      </c>
      <c r="L504" s="56">
        <v>3402</v>
      </c>
      <c r="M504" s="57" t="s">
        <v>650</v>
      </c>
      <c r="N504" s="53" t="s">
        <v>652</v>
      </c>
      <c r="O504" s="53" t="s">
        <v>660</v>
      </c>
      <c r="P504" s="108">
        <v>32502.941662623096</v>
      </c>
      <c r="Q504" s="56">
        <v>47140.819876313144</v>
      </c>
      <c r="R504" s="56">
        <v>5824.416655789476</v>
      </c>
      <c r="S504" s="56">
        <v>0</v>
      </c>
      <c r="T504" s="56">
        <v>0</v>
      </c>
      <c r="U504" s="56">
        <v>942.8163975262629</v>
      </c>
      <c r="V504" s="56">
        <v>2491.7290506051236</v>
      </c>
      <c r="W504" s="56">
        <v>58.926024845391431</v>
      </c>
      <c r="X504" s="56">
        <f t="shared" si="42"/>
        <v>3493.4714729767779</v>
      </c>
      <c r="Y504" s="56">
        <f t="shared" si="43"/>
        <v>88961.649667702484</v>
      </c>
      <c r="Z504" s="56">
        <v>0</v>
      </c>
      <c r="AA504" s="56">
        <v>17180.099999999999</v>
      </c>
      <c r="AB504" s="56">
        <v>0</v>
      </c>
      <c r="AC504" s="56">
        <f t="shared" si="44"/>
        <v>17180.099999999999</v>
      </c>
      <c r="AD504" s="58">
        <v>1079.1836581538748</v>
      </c>
      <c r="AE504" s="58">
        <v>2355.4777772902544</v>
      </c>
      <c r="AF504" s="58">
        <f t="shared" si="45"/>
        <v>3434.661435444129</v>
      </c>
      <c r="AG504" s="58">
        <f t="shared" si="46"/>
        <v>109576.4111031466</v>
      </c>
      <c r="AH504" s="58">
        <v>0</v>
      </c>
      <c r="AI504" s="58">
        <v>472.5029512318016</v>
      </c>
      <c r="AJ504" s="58">
        <f t="shared" si="47"/>
        <v>110048.9140543784</v>
      </c>
    </row>
    <row r="505" spans="1:36" ht="30" x14ac:dyDescent="0.25">
      <c r="A505" s="53">
        <v>504</v>
      </c>
      <c r="B505" s="53" t="s">
        <v>42</v>
      </c>
      <c r="C505" s="53">
        <v>503</v>
      </c>
      <c r="D505" s="54" t="s">
        <v>114</v>
      </c>
      <c r="E505" s="53" t="s">
        <v>720</v>
      </c>
      <c r="F505" s="53">
        <v>6</v>
      </c>
      <c r="G505" s="53">
        <v>108717</v>
      </c>
      <c r="H505" s="53" t="s">
        <v>981</v>
      </c>
      <c r="I505" s="54" t="s">
        <v>1032</v>
      </c>
      <c r="J505" s="55">
        <v>532.5487012987013</v>
      </c>
      <c r="K505" s="53">
        <v>12</v>
      </c>
      <c r="L505" s="56">
        <v>532.5487012987013</v>
      </c>
      <c r="M505" s="57" t="s">
        <v>650</v>
      </c>
      <c r="N505" s="53" t="s">
        <v>652</v>
      </c>
      <c r="O505" s="53" t="s">
        <v>660</v>
      </c>
      <c r="P505" s="108">
        <v>5088.0068697288007</v>
      </c>
      <c r="Q505" s="56">
        <v>7379.4186958514319</v>
      </c>
      <c r="R505" s="56">
        <v>911.75353493921534</v>
      </c>
      <c r="S505" s="56">
        <v>0</v>
      </c>
      <c r="T505" s="56">
        <v>0</v>
      </c>
      <c r="U505" s="56">
        <v>147.58837391702863</v>
      </c>
      <c r="V505" s="56">
        <v>390.05498820929</v>
      </c>
      <c r="W505" s="56">
        <v>9.2242733698142896</v>
      </c>
      <c r="X505" s="56">
        <f t="shared" si="42"/>
        <v>546.86763549613295</v>
      </c>
      <c r="Y505" s="56">
        <f t="shared" si="43"/>
        <v>13926.046736015582</v>
      </c>
      <c r="Z505" s="56">
        <v>0</v>
      </c>
      <c r="AA505" s="56">
        <v>2689.3709415584417</v>
      </c>
      <c r="AB505" s="56">
        <v>0</v>
      </c>
      <c r="AC505" s="56">
        <f t="shared" si="44"/>
        <v>2689.3709415584417</v>
      </c>
      <c r="AD505" s="58">
        <v>168.93528971564601</v>
      </c>
      <c r="AE505" s="58">
        <v>368.726229051698</v>
      </c>
      <c r="AF505" s="58">
        <f t="shared" si="45"/>
        <v>537.66151876734398</v>
      </c>
      <c r="AG505" s="58">
        <f t="shared" si="46"/>
        <v>17153.079196341369</v>
      </c>
      <c r="AH505" s="58">
        <v>0</v>
      </c>
      <c r="AI505" s="58">
        <v>73.965559388095102</v>
      </c>
      <c r="AJ505" s="58">
        <f t="shared" si="47"/>
        <v>17227.044755729465</v>
      </c>
    </row>
    <row r="506" spans="1:36" ht="30" x14ac:dyDescent="0.25">
      <c r="A506" s="53">
        <v>505</v>
      </c>
      <c r="B506" s="53" t="s">
        <v>749</v>
      </c>
      <c r="C506" s="53">
        <v>503</v>
      </c>
      <c r="D506" s="54" t="s">
        <v>114</v>
      </c>
      <c r="E506" s="53" t="s">
        <v>720</v>
      </c>
      <c r="F506" s="53">
        <v>6</v>
      </c>
      <c r="G506" s="53">
        <v>902570</v>
      </c>
      <c r="H506" s="53" t="s">
        <v>731</v>
      </c>
      <c r="I506" s="54" t="s">
        <v>750</v>
      </c>
      <c r="J506" s="55">
        <v>277.4512987012987</v>
      </c>
      <c r="K506" s="53">
        <v>12</v>
      </c>
      <c r="L506" s="56">
        <v>277.4512987012987</v>
      </c>
      <c r="M506" s="57" t="s">
        <v>650</v>
      </c>
      <c r="N506" s="53" t="s">
        <v>652</v>
      </c>
      <c r="O506" s="53" t="s">
        <v>660</v>
      </c>
      <c r="P506" s="108">
        <v>2650.7887642290789</v>
      </c>
      <c r="Q506" s="56">
        <v>3844.5860366040793</v>
      </c>
      <c r="R506" s="56">
        <v>475.01233548685042</v>
      </c>
      <c r="S506" s="56">
        <v>0</v>
      </c>
      <c r="T506" s="56">
        <v>0</v>
      </c>
      <c r="U506" s="56">
        <v>76.891720732081581</v>
      </c>
      <c r="V506" s="56">
        <v>203.21383336335848</v>
      </c>
      <c r="W506" s="56">
        <v>4.8057325457550988</v>
      </c>
      <c r="X506" s="56">
        <f t="shared" si="42"/>
        <v>284.9112866411952</v>
      </c>
      <c r="Y506" s="56">
        <f t="shared" si="43"/>
        <v>7255.2984229612039</v>
      </c>
      <c r="Z506" s="56">
        <v>0</v>
      </c>
      <c r="AA506" s="56">
        <v>1401.1290584415583</v>
      </c>
      <c r="AB506" s="56">
        <v>0</v>
      </c>
      <c r="AC506" s="56">
        <f t="shared" si="44"/>
        <v>1401.1290584415583</v>
      </c>
      <c r="AD506" s="58">
        <v>88.013200320990876</v>
      </c>
      <c r="AE506" s="58">
        <v>-8744.4406817237541</v>
      </c>
      <c r="AF506" s="58">
        <f t="shared" si="45"/>
        <v>-8656.4274814027631</v>
      </c>
      <c r="AG506" s="58">
        <f t="shared" si="46"/>
        <v>0</v>
      </c>
      <c r="AH506" s="58">
        <v>0</v>
      </c>
      <c r="AI506" s="58">
        <v>0</v>
      </c>
      <c r="AJ506" s="58">
        <f t="shared" si="47"/>
        <v>0</v>
      </c>
    </row>
    <row r="507" spans="1:36" x14ac:dyDescent="0.25">
      <c r="A507" s="53">
        <v>506</v>
      </c>
      <c r="B507" s="53" t="s">
        <v>42</v>
      </c>
      <c r="C507" s="53">
        <v>503</v>
      </c>
      <c r="D507" s="54" t="s">
        <v>114</v>
      </c>
      <c r="E507" s="53" t="s">
        <v>720</v>
      </c>
      <c r="F507" s="53">
        <v>6</v>
      </c>
      <c r="G507" s="53">
        <v>108925</v>
      </c>
      <c r="H507" s="53">
        <v>43009</v>
      </c>
      <c r="I507" s="54" t="s">
        <v>1033</v>
      </c>
      <c r="J507" s="55">
        <v>1392</v>
      </c>
      <c r="K507" s="53">
        <v>12</v>
      </c>
      <c r="L507" s="56">
        <v>1392</v>
      </c>
      <c r="M507" s="57" t="s">
        <v>650</v>
      </c>
      <c r="N507" s="53" t="s">
        <v>652</v>
      </c>
      <c r="O507" s="53" t="s">
        <v>660</v>
      </c>
      <c r="P507" s="108">
        <v>13299.263607986875</v>
      </c>
      <c r="Q507" s="56">
        <v>19288.659984664286</v>
      </c>
      <c r="R507" s="56">
        <v>2383.182829176646</v>
      </c>
      <c r="S507" s="56">
        <v>0</v>
      </c>
      <c r="T507" s="56">
        <v>0</v>
      </c>
      <c r="U507" s="56">
        <v>385.77319969328568</v>
      </c>
      <c r="V507" s="56">
        <v>1019.543456332255</v>
      </c>
      <c r="W507" s="56">
        <v>24.110824980830355</v>
      </c>
      <c r="X507" s="56">
        <f t="shared" si="42"/>
        <v>1429.427481006371</v>
      </c>
      <c r="Y507" s="56">
        <f t="shared" si="43"/>
        <v>36400.533902834177</v>
      </c>
      <c r="Z507" s="56">
        <v>0</v>
      </c>
      <c r="AA507" s="56">
        <v>7029.5999999999995</v>
      </c>
      <c r="AB507" s="56">
        <v>0</v>
      </c>
      <c r="AC507" s="56">
        <f t="shared" si="44"/>
        <v>7029.5999999999995</v>
      </c>
      <c r="AD507" s="58">
        <v>441.57073843333148</v>
      </c>
      <c r="AE507" s="58">
        <v>963.79337624574782</v>
      </c>
      <c r="AF507" s="58">
        <f t="shared" si="45"/>
        <v>1405.3641146790792</v>
      </c>
      <c r="AG507" s="58">
        <f t="shared" si="46"/>
        <v>44835.498017513251</v>
      </c>
      <c r="AH507" s="58">
        <v>0</v>
      </c>
      <c r="AI507" s="58">
        <v>193.33454089202465</v>
      </c>
      <c r="AJ507" s="58">
        <f t="shared" si="47"/>
        <v>45028.832558405273</v>
      </c>
    </row>
    <row r="508" spans="1:36" ht="30" x14ac:dyDescent="0.25">
      <c r="A508" s="53">
        <v>507</v>
      </c>
      <c r="B508" s="53" t="s">
        <v>42</v>
      </c>
      <c r="C508" s="53">
        <v>503</v>
      </c>
      <c r="D508" s="54" t="s">
        <v>114</v>
      </c>
      <c r="E508" s="53" t="s">
        <v>720</v>
      </c>
      <c r="F508" s="53">
        <v>6</v>
      </c>
      <c r="G508" s="53">
        <v>109001</v>
      </c>
      <c r="H508" s="53" t="s">
        <v>981</v>
      </c>
      <c r="I508" s="54" t="s">
        <v>982</v>
      </c>
      <c r="J508" s="55">
        <v>4391</v>
      </c>
      <c r="K508" s="53">
        <v>12</v>
      </c>
      <c r="L508" s="56">
        <v>4391</v>
      </c>
      <c r="M508" s="57" t="s">
        <v>650</v>
      </c>
      <c r="N508" s="53" t="s">
        <v>652</v>
      </c>
      <c r="O508" s="53" t="s">
        <v>660</v>
      </c>
      <c r="P508" s="108">
        <v>41951.915590998826</v>
      </c>
      <c r="Q508" s="56">
        <v>60845.191086681662</v>
      </c>
      <c r="R508" s="56">
        <v>7517.6406630134006</v>
      </c>
      <c r="S508" s="56">
        <v>0</v>
      </c>
      <c r="T508" s="56">
        <v>0</v>
      </c>
      <c r="U508" s="56">
        <v>1216.9038217336333</v>
      </c>
      <c r="V508" s="56">
        <v>3216.1029574388881</v>
      </c>
      <c r="W508" s="56">
        <v>76.056488858352083</v>
      </c>
      <c r="X508" s="56">
        <f t="shared" si="42"/>
        <v>4509.0632680308736</v>
      </c>
      <c r="Y508" s="56">
        <f t="shared" si="43"/>
        <v>114823.81060872476</v>
      </c>
      <c r="Z508" s="56">
        <v>0</v>
      </c>
      <c r="AA508" s="56">
        <v>22174.55</v>
      </c>
      <c r="AB508" s="56">
        <v>0</v>
      </c>
      <c r="AC508" s="56">
        <f t="shared" si="44"/>
        <v>22174.55</v>
      </c>
      <c r="AD508" s="58">
        <v>1392.9145922850278</v>
      </c>
      <c r="AE508" s="58">
        <v>3040.2418930280737</v>
      </c>
      <c r="AF508" s="58">
        <f t="shared" si="45"/>
        <v>4433.1564853131013</v>
      </c>
      <c r="AG508" s="58">
        <f t="shared" si="46"/>
        <v>141431.51709403787</v>
      </c>
      <c r="AH508" s="58">
        <v>0</v>
      </c>
      <c r="AI508" s="58">
        <v>609.86492029948295</v>
      </c>
      <c r="AJ508" s="58">
        <f t="shared" si="47"/>
        <v>142041.38201433735</v>
      </c>
    </row>
    <row r="509" spans="1:36" x14ac:dyDescent="0.25">
      <c r="A509" s="53">
        <v>508</v>
      </c>
      <c r="B509" s="53" t="s">
        <v>37</v>
      </c>
      <c r="C509" s="53">
        <v>503</v>
      </c>
      <c r="D509" s="54" t="s">
        <v>114</v>
      </c>
      <c r="E509" s="53" t="s">
        <v>720</v>
      </c>
      <c r="F509" s="53">
        <v>6</v>
      </c>
      <c r="G509" s="53">
        <v>704000</v>
      </c>
      <c r="H509" s="53" t="s">
        <v>989</v>
      </c>
      <c r="I509" s="54" t="s">
        <v>1034</v>
      </c>
      <c r="J509" s="55">
        <v>113</v>
      </c>
      <c r="K509" s="53">
        <v>12</v>
      </c>
      <c r="L509" s="56">
        <v>113</v>
      </c>
      <c r="M509" s="57" t="s">
        <v>650</v>
      </c>
      <c r="N509" s="53" t="s">
        <v>652</v>
      </c>
      <c r="O509" s="53" t="s">
        <v>660</v>
      </c>
      <c r="P509" s="108">
        <v>1079.6097612805438</v>
      </c>
      <c r="Q509" s="56">
        <v>1565.8179441573736</v>
      </c>
      <c r="R509" s="56">
        <v>193.46239920758694</v>
      </c>
      <c r="S509" s="56">
        <v>0</v>
      </c>
      <c r="T509" s="56">
        <v>0</v>
      </c>
      <c r="U509" s="56">
        <v>31.316358883147473</v>
      </c>
      <c r="V509" s="56">
        <v>82.764662762604033</v>
      </c>
      <c r="W509" s="56">
        <v>1.957272430196717</v>
      </c>
      <c r="X509" s="56">
        <f t="shared" si="42"/>
        <v>116.03829407594822</v>
      </c>
      <c r="Y509" s="56">
        <f t="shared" si="43"/>
        <v>2954.9283987214521</v>
      </c>
      <c r="Z509" s="56">
        <v>0</v>
      </c>
      <c r="AA509" s="56">
        <v>570.65</v>
      </c>
      <c r="AB509" s="56">
        <v>0</v>
      </c>
      <c r="AC509" s="56">
        <f t="shared" si="44"/>
        <v>570.65</v>
      </c>
      <c r="AD509" s="58">
        <v>35.845900461901188</v>
      </c>
      <c r="AE509" s="58">
        <v>78.238973790064293</v>
      </c>
      <c r="AF509" s="58">
        <f t="shared" si="45"/>
        <v>114.08487425196549</v>
      </c>
      <c r="AG509" s="58">
        <f t="shared" si="46"/>
        <v>3639.6632729734179</v>
      </c>
      <c r="AH509" s="58">
        <v>0</v>
      </c>
      <c r="AI509" s="58">
        <v>15.694542471838208</v>
      </c>
      <c r="AJ509" s="58">
        <f t="shared" si="47"/>
        <v>3655.3578154452562</v>
      </c>
    </row>
    <row r="510" spans="1:36" ht="30" x14ac:dyDescent="0.25">
      <c r="A510" s="53">
        <v>509</v>
      </c>
      <c r="B510" s="53" t="s">
        <v>42</v>
      </c>
      <c r="C510" s="53">
        <v>503</v>
      </c>
      <c r="D510" s="54" t="s">
        <v>114</v>
      </c>
      <c r="E510" s="53" t="s">
        <v>720</v>
      </c>
      <c r="F510" s="53">
        <v>6</v>
      </c>
      <c r="G510" s="53">
        <v>707000</v>
      </c>
      <c r="H510" s="53">
        <v>43009</v>
      </c>
      <c r="I510" s="54" t="s">
        <v>946</v>
      </c>
      <c r="J510" s="55">
        <v>736</v>
      </c>
      <c r="K510" s="53">
        <v>12</v>
      </c>
      <c r="L510" s="56">
        <v>736</v>
      </c>
      <c r="M510" s="57" t="s">
        <v>650</v>
      </c>
      <c r="N510" s="53" t="s">
        <v>652</v>
      </c>
      <c r="O510" s="53" t="s">
        <v>660</v>
      </c>
      <c r="P510" s="108">
        <v>7031.7945513493823</v>
      </c>
      <c r="Q510" s="56">
        <v>10198.60183097192</v>
      </c>
      <c r="R510" s="56">
        <v>1260.0736797945485</v>
      </c>
      <c r="S510" s="56">
        <v>0</v>
      </c>
      <c r="T510" s="56">
        <v>0</v>
      </c>
      <c r="U510" s="56">
        <v>203.97203661943843</v>
      </c>
      <c r="V510" s="56">
        <v>539.06895392280148</v>
      </c>
      <c r="W510" s="56">
        <v>12.748252288714902</v>
      </c>
      <c r="X510" s="56">
        <f t="shared" si="42"/>
        <v>755.78924283095478</v>
      </c>
      <c r="Y510" s="56">
        <f t="shared" si="43"/>
        <v>19246.259304946805</v>
      </c>
      <c r="Z510" s="56">
        <v>0</v>
      </c>
      <c r="AA510" s="56">
        <v>3716.7999999999997</v>
      </c>
      <c r="AB510" s="56">
        <v>0</v>
      </c>
      <c r="AC510" s="56">
        <f t="shared" si="44"/>
        <v>3716.7999999999997</v>
      </c>
      <c r="AD510" s="58">
        <v>233.47418353946259</v>
      </c>
      <c r="AE510" s="58">
        <v>509.59190008395871</v>
      </c>
      <c r="AF510" s="58">
        <f t="shared" si="45"/>
        <v>743.06608362342126</v>
      </c>
      <c r="AG510" s="58">
        <f t="shared" si="46"/>
        <v>23706.125388570224</v>
      </c>
      <c r="AH510" s="58">
        <v>0</v>
      </c>
      <c r="AI510" s="58">
        <v>102.22286070153028</v>
      </c>
      <c r="AJ510" s="58">
        <f t="shared" si="47"/>
        <v>23808.348249271756</v>
      </c>
    </row>
    <row r="511" spans="1:36" ht="30" x14ac:dyDescent="0.25">
      <c r="A511" s="53">
        <v>510</v>
      </c>
      <c r="B511" s="53" t="s">
        <v>42</v>
      </c>
      <c r="C511" s="53">
        <v>503</v>
      </c>
      <c r="D511" s="54" t="s">
        <v>114</v>
      </c>
      <c r="E511" s="53" t="s">
        <v>720</v>
      </c>
      <c r="F511" s="53">
        <v>6</v>
      </c>
      <c r="G511" s="53">
        <v>900300</v>
      </c>
      <c r="H511" s="53">
        <v>43009</v>
      </c>
      <c r="I511" s="54" t="s">
        <v>1035</v>
      </c>
      <c r="J511" s="55">
        <v>605</v>
      </c>
      <c r="K511" s="53">
        <v>12</v>
      </c>
      <c r="L511" s="56">
        <v>605</v>
      </c>
      <c r="M511" s="57" t="s">
        <v>650</v>
      </c>
      <c r="N511" s="53" t="s">
        <v>652</v>
      </c>
      <c r="O511" s="53" t="s">
        <v>660</v>
      </c>
      <c r="P511" s="108">
        <v>5780.2115537586633</v>
      </c>
      <c r="Q511" s="56">
        <v>8383.3615594266466</v>
      </c>
      <c r="R511" s="56">
        <v>1035.7942612441602</v>
      </c>
      <c r="S511" s="56">
        <v>0</v>
      </c>
      <c r="T511" s="56">
        <v>0</v>
      </c>
      <c r="U511" s="56">
        <v>167.66723118853292</v>
      </c>
      <c r="V511" s="56">
        <v>443.12053956969419</v>
      </c>
      <c r="W511" s="56">
        <v>10.479201949283308</v>
      </c>
      <c r="X511" s="56">
        <f t="shared" si="42"/>
        <v>621.26697270751038</v>
      </c>
      <c r="Y511" s="56">
        <f t="shared" si="43"/>
        <v>15820.63434713698</v>
      </c>
      <c r="Z511" s="56">
        <v>0</v>
      </c>
      <c r="AA511" s="56">
        <v>3055.25</v>
      </c>
      <c r="AB511" s="56">
        <v>0</v>
      </c>
      <c r="AC511" s="56">
        <f t="shared" si="44"/>
        <v>3055.25</v>
      </c>
      <c r="AD511" s="58">
        <v>191.9183166323028</v>
      </c>
      <c r="AE511" s="58">
        <v>418.89008091140624</v>
      </c>
      <c r="AF511" s="58">
        <f t="shared" si="45"/>
        <v>610.80839754370902</v>
      </c>
      <c r="AG511" s="58">
        <f t="shared" si="46"/>
        <v>19486.692744680688</v>
      </c>
      <c r="AH511" s="58">
        <v>0</v>
      </c>
      <c r="AI511" s="58">
        <v>84.028302614708991</v>
      </c>
      <c r="AJ511" s="58">
        <f t="shared" si="47"/>
        <v>19570.721047295396</v>
      </c>
    </row>
    <row r="512" spans="1:36" ht="30" x14ac:dyDescent="0.25">
      <c r="A512" s="53">
        <v>511</v>
      </c>
      <c r="B512" s="53" t="s">
        <v>42</v>
      </c>
      <c r="C512" s="53">
        <v>503</v>
      </c>
      <c r="D512" s="54" t="s">
        <v>114</v>
      </c>
      <c r="E512" s="53" t="s">
        <v>720</v>
      </c>
      <c r="F512" s="53">
        <v>6</v>
      </c>
      <c r="G512" s="53" t="s">
        <v>1036</v>
      </c>
      <c r="H512" s="53">
        <v>43009</v>
      </c>
      <c r="I512" s="54" t="s">
        <v>1037</v>
      </c>
      <c r="J512" s="55">
        <v>398</v>
      </c>
      <c r="K512" s="53">
        <v>12</v>
      </c>
      <c r="L512" s="56">
        <v>398</v>
      </c>
      <c r="M512" s="57" t="s">
        <v>650</v>
      </c>
      <c r="N512" s="53" t="s">
        <v>652</v>
      </c>
      <c r="O512" s="53" t="s">
        <v>660</v>
      </c>
      <c r="P512" s="108">
        <v>3802.5193361916495</v>
      </c>
      <c r="Q512" s="56">
        <v>5515.0047944657936</v>
      </c>
      <c r="R512" s="56">
        <v>681.39853880194335</v>
      </c>
      <c r="S512" s="56">
        <v>0</v>
      </c>
      <c r="T512" s="56">
        <v>0</v>
      </c>
      <c r="U512" s="56">
        <v>110.30009588931588</v>
      </c>
      <c r="V512" s="56">
        <v>291.50739627890624</v>
      </c>
      <c r="W512" s="56">
        <v>6.8937559930822427</v>
      </c>
      <c r="X512" s="56">
        <f t="shared" si="42"/>
        <v>408.70124816130436</v>
      </c>
      <c r="Y512" s="56">
        <f t="shared" si="43"/>
        <v>10407.623917620689</v>
      </c>
      <c r="Z512" s="56">
        <v>0</v>
      </c>
      <c r="AA512" s="56">
        <v>2009.8999999999999</v>
      </c>
      <c r="AB512" s="56">
        <v>0</v>
      </c>
      <c r="AC512" s="56">
        <f t="shared" si="44"/>
        <v>2009.8999999999999</v>
      </c>
      <c r="AD512" s="58">
        <v>126.25370251182899</v>
      </c>
      <c r="AE512" s="58">
        <v>275.56735901279285</v>
      </c>
      <c r="AF512" s="58">
        <f t="shared" si="45"/>
        <v>401.82106152462183</v>
      </c>
      <c r="AG512" s="58">
        <f t="shared" si="46"/>
        <v>12819.344979145311</v>
      </c>
      <c r="AH512" s="58">
        <v>0</v>
      </c>
      <c r="AI512" s="58">
        <v>55.2781230424036</v>
      </c>
      <c r="AJ512" s="58">
        <f t="shared" si="47"/>
        <v>12874.623102187716</v>
      </c>
    </row>
    <row r="513" spans="1:36" ht="30" x14ac:dyDescent="0.25">
      <c r="A513" s="53">
        <v>512</v>
      </c>
      <c r="B513" s="53" t="s">
        <v>42</v>
      </c>
      <c r="C513" s="53">
        <v>503</v>
      </c>
      <c r="D513" s="54" t="s">
        <v>114</v>
      </c>
      <c r="E513" s="53" t="s">
        <v>720</v>
      </c>
      <c r="F513" s="53" t="s">
        <v>733</v>
      </c>
      <c r="G513" s="53">
        <v>703001</v>
      </c>
      <c r="H513" s="53">
        <v>43019</v>
      </c>
      <c r="I513" s="54" t="s">
        <v>770</v>
      </c>
      <c r="J513" s="55">
        <v>207</v>
      </c>
      <c r="K513" s="53">
        <v>12</v>
      </c>
      <c r="L513" s="56">
        <v>207</v>
      </c>
      <c r="M513" s="57" t="s">
        <v>650</v>
      </c>
      <c r="N513" s="53" t="s">
        <v>652</v>
      </c>
      <c r="O513" s="53" t="s">
        <v>660</v>
      </c>
      <c r="P513" s="108">
        <v>1977.6922175670136</v>
      </c>
      <c r="Q513" s="56">
        <v>2868.3567649608526</v>
      </c>
      <c r="R513" s="56">
        <v>354.39572244221677</v>
      </c>
      <c r="S513" s="56">
        <v>0</v>
      </c>
      <c r="T513" s="56">
        <v>0</v>
      </c>
      <c r="U513" s="56">
        <v>57.367135299217054</v>
      </c>
      <c r="V513" s="56">
        <v>151.61314329078792</v>
      </c>
      <c r="W513" s="56">
        <v>3.5854459562010659</v>
      </c>
      <c r="X513" s="56">
        <f t="shared" si="42"/>
        <v>212.56572454620601</v>
      </c>
      <c r="Y513" s="56">
        <f t="shared" si="43"/>
        <v>5413.0104295162892</v>
      </c>
      <c r="Z513" s="56">
        <v>0</v>
      </c>
      <c r="AA513" s="56">
        <v>1045.3499999999999</v>
      </c>
      <c r="AB513" s="56">
        <v>0</v>
      </c>
      <c r="AC513" s="56">
        <f t="shared" si="44"/>
        <v>1045.3499999999999</v>
      </c>
      <c r="AD513" s="58">
        <v>65.664614120473871</v>
      </c>
      <c r="AE513" s="58">
        <v>143.32272189861337</v>
      </c>
      <c r="AF513" s="58">
        <f t="shared" si="45"/>
        <v>208.98733601908725</v>
      </c>
      <c r="AG513" s="58">
        <f t="shared" si="46"/>
        <v>6667.3477655353763</v>
      </c>
      <c r="AH513" s="58">
        <v>0</v>
      </c>
      <c r="AI513" s="58">
        <v>28.750179572305388</v>
      </c>
      <c r="AJ513" s="58">
        <f t="shared" si="47"/>
        <v>6696.0979451076819</v>
      </c>
    </row>
    <row r="514" spans="1:36" ht="30" x14ac:dyDescent="0.25">
      <c r="A514" s="53">
        <v>513</v>
      </c>
      <c r="B514" s="53" t="s">
        <v>749</v>
      </c>
      <c r="C514" s="53">
        <v>503</v>
      </c>
      <c r="D514" s="54" t="s">
        <v>114</v>
      </c>
      <c r="E514" s="53" t="s">
        <v>720</v>
      </c>
      <c r="F514" s="53" t="s">
        <v>733</v>
      </c>
      <c r="G514" s="53">
        <v>902570</v>
      </c>
      <c r="H514" s="53" t="s">
        <v>731</v>
      </c>
      <c r="I514" s="54" t="s">
        <v>750</v>
      </c>
      <c r="J514" s="55">
        <v>147</v>
      </c>
      <c r="K514" s="53">
        <v>12</v>
      </c>
      <c r="L514" s="56">
        <v>147</v>
      </c>
      <c r="M514" s="57" t="s">
        <v>650</v>
      </c>
      <c r="N514" s="53" t="s">
        <v>652</v>
      </c>
      <c r="O514" s="53" t="s">
        <v>660</v>
      </c>
      <c r="P514" s="108">
        <v>1404.4480965330968</v>
      </c>
      <c r="Q514" s="56">
        <v>2036.9490070011852</v>
      </c>
      <c r="R514" s="56">
        <v>251.67232463287857</v>
      </c>
      <c r="S514" s="56">
        <v>0</v>
      </c>
      <c r="T514" s="56">
        <v>0</v>
      </c>
      <c r="U514" s="56">
        <v>40.738980140023706</v>
      </c>
      <c r="V514" s="56">
        <v>107.66730465577693</v>
      </c>
      <c r="W514" s="56">
        <v>2.5461862587514816</v>
      </c>
      <c r="X514" s="56">
        <f t="shared" si="42"/>
        <v>150.95247105455212</v>
      </c>
      <c r="Y514" s="56">
        <f t="shared" si="43"/>
        <v>3844.0218992217124</v>
      </c>
      <c r="Z514" s="56">
        <v>0</v>
      </c>
      <c r="AA514" s="56">
        <v>742.35</v>
      </c>
      <c r="AB514" s="56">
        <v>0</v>
      </c>
      <c r="AC514" s="56">
        <f t="shared" si="44"/>
        <v>742.35</v>
      </c>
      <c r="AD514" s="58">
        <v>46.631392636278548</v>
      </c>
      <c r="AE514" s="58">
        <v>-4633.0032918579909</v>
      </c>
      <c r="AF514" s="58">
        <f t="shared" si="45"/>
        <v>-4586.3718992217127</v>
      </c>
      <c r="AG514" s="58">
        <f t="shared" si="46"/>
        <v>0</v>
      </c>
      <c r="AH514" s="58">
        <v>0</v>
      </c>
      <c r="AI514" s="58">
        <v>0</v>
      </c>
      <c r="AJ514" s="58">
        <f t="shared" si="47"/>
        <v>0</v>
      </c>
    </row>
    <row r="515" spans="1:36" ht="30" x14ac:dyDescent="0.25">
      <c r="A515" s="53">
        <v>514</v>
      </c>
      <c r="B515" s="53" t="s">
        <v>37</v>
      </c>
      <c r="C515" s="53">
        <v>503</v>
      </c>
      <c r="D515" s="54" t="s">
        <v>114</v>
      </c>
      <c r="E515" s="53" t="s">
        <v>730</v>
      </c>
      <c r="F515" s="53" t="s">
        <v>733</v>
      </c>
      <c r="G515" s="53">
        <v>705500</v>
      </c>
      <c r="H515" s="53" t="s">
        <v>777</v>
      </c>
      <c r="I515" s="54" t="s">
        <v>778</v>
      </c>
      <c r="J515" s="55">
        <v>2936</v>
      </c>
      <c r="K515" s="53">
        <v>12</v>
      </c>
      <c r="L515" s="56">
        <v>2936</v>
      </c>
      <c r="M515" s="57" t="s">
        <v>650</v>
      </c>
      <c r="N515" s="53" t="s">
        <v>652</v>
      </c>
      <c r="O515" s="53" t="s">
        <v>660</v>
      </c>
      <c r="P515" s="108">
        <v>18766.343924739453</v>
      </c>
      <c r="Q515" s="56">
        <v>40683.552956159729</v>
      </c>
      <c r="R515" s="56">
        <v>5026.598266136949</v>
      </c>
      <c r="S515" s="56">
        <v>0</v>
      </c>
      <c r="T515" s="56">
        <v>0</v>
      </c>
      <c r="U515" s="56">
        <v>813.67105912319448</v>
      </c>
      <c r="V515" s="56">
        <v>2150.4163705398714</v>
      </c>
      <c r="W515" s="56">
        <v>50.854441195199655</v>
      </c>
      <c r="X515" s="56">
        <f t="shared" ref="X515:X578" si="48">SUM(U515:W515)</f>
        <v>3014.9418708582657</v>
      </c>
      <c r="Y515" s="56">
        <f t="shared" ref="Y515:Y578" si="49">SUM(P515:T515)+X515</f>
        <v>67491.437017894394</v>
      </c>
      <c r="Z515" s="56">
        <v>0</v>
      </c>
      <c r="AA515" s="56">
        <v>14826.8</v>
      </c>
      <c r="AB515" s="56">
        <v>0</v>
      </c>
      <c r="AC515" s="56">
        <f t="shared" ref="AC515:AC578" si="50">SUM(Z515:AB515)</f>
        <v>14826.8</v>
      </c>
      <c r="AD515" s="58">
        <v>931.35897129329123</v>
      </c>
      <c r="AE515" s="58">
        <v>2032.8285579436179</v>
      </c>
      <c r="AF515" s="58">
        <f t="shared" ref="AF515:AF578" si="51">AD515+AE515</f>
        <v>2964.1875292369091</v>
      </c>
      <c r="AG515" s="58">
        <f t="shared" ref="AG515:AG578" si="52">Y515+AC515+AF515</f>
        <v>85282.424547131304</v>
      </c>
      <c r="AH515" s="58">
        <v>0</v>
      </c>
      <c r="AI515" s="58">
        <v>407.78032475501749</v>
      </c>
      <c r="AJ515" s="58">
        <f t="shared" ref="AJ515:AJ578" si="53">AG515+AH515+AI515</f>
        <v>85690.204871886323</v>
      </c>
    </row>
    <row r="516" spans="1:36" x14ac:dyDescent="0.25">
      <c r="A516" s="53">
        <v>515</v>
      </c>
      <c r="B516" s="53" t="s">
        <v>37</v>
      </c>
      <c r="C516" s="53">
        <v>503</v>
      </c>
      <c r="D516" s="54" t="s">
        <v>114</v>
      </c>
      <c r="E516" s="53" t="s">
        <v>730</v>
      </c>
      <c r="F516" s="53" t="s">
        <v>733</v>
      </c>
      <c r="G516" s="53">
        <v>706000</v>
      </c>
      <c r="H516" s="53" t="s">
        <v>1038</v>
      </c>
      <c r="I516" s="54" t="s">
        <v>1039</v>
      </c>
      <c r="J516" s="55">
        <v>3246</v>
      </c>
      <c r="K516" s="53">
        <v>12</v>
      </c>
      <c r="L516" s="56">
        <v>3246</v>
      </c>
      <c r="M516" s="57" t="s">
        <v>650</v>
      </c>
      <c r="N516" s="53" t="s">
        <v>652</v>
      </c>
      <c r="O516" s="53" t="s">
        <v>660</v>
      </c>
      <c r="P516" s="108">
        <v>20747.803944040959</v>
      </c>
      <c r="Q516" s="56">
        <v>44979.159705618011</v>
      </c>
      <c r="R516" s="56">
        <v>5557.3358214851969</v>
      </c>
      <c r="S516" s="56">
        <v>0</v>
      </c>
      <c r="T516" s="56">
        <v>0</v>
      </c>
      <c r="U516" s="56">
        <v>899.58319411236016</v>
      </c>
      <c r="V516" s="56">
        <v>2377.4698701540947</v>
      </c>
      <c r="W516" s="56">
        <v>56.22394963202251</v>
      </c>
      <c r="X516" s="56">
        <f t="shared" si="48"/>
        <v>3333.2770138984774</v>
      </c>
      <c r="Y516" s="56">
        <f t="shared" si="49"/>
        <v>74617.576485042635</v>
      </c>
      <c r="Z516" s="56">
        <v>0</v>
      </c>
      <c r="AA516" s="56">
        <v>16392.3</v>
      </c>
      <c r="AB516" s="56">
        <v>0</v>
      </c>
      <c r="AC516" s="56">
        <f t="shared" si="50"/>
        <v>16392.3</v>
      </c>
      <c r="AD516" s="58">
        <v>1029.697282294967</v>
      </c>
      <c r="AE516" s="58">
        <v>2247.466450642024</v>
      </c>
      <c r="AF516" s="58">
        <f t="shared" si="51"/>
        <v>3277.163732936991</v>
      </c>
      <c r="AG516" s="58">
        <f t="shared" si="52"/>
        <v>94287.040217979622</v>
      </c>
      <c r="AH516" s="58">
        <v>0</v>
      </c>
      <c r="AI516" s="58">
        <v>450.8361492352816</v>
      </c>
      <c r="AJ516" s="58">
        <f t="shared" si="53"/>
        <v>94737.876367214907</v>
      </c>
    </row>
    <row r="517" spans="1:36" x14ac:dyDescent="0.25">
      <c r="A517" s="53">
        <v>516</v>
      </c>
      <c r="B517" s="53" t="s">
        <v>34</v>
      </c>
      <c r="C517" s="53">
        <v>503</v>
      </c>
      <c r="D517" s="54" t="s">
        <v>114</v>
      </c>
      <c r="E517" s="53" t="s">
        <v>730</v>
      </c>
      <c r="F517" s="53" t="s">
        <v>733</v>
      </c>
      <c r="G517" s="53">
        <v>709000</v>
      </c>
      <c r="H517" s="53" t="s">
        <v>734</v>
      </c>
      <c r="I517" s="54" t="s">
        <v>735</v>
      </c>
      <c r="J517" s="55">
        <v>5796</v>
      </c>
      <c r="K517" s="53">
        <v>12</v>
      </c>
      <c r="L517" s="56">
        <v>5796</v>
      </c>
      <c r="M517" s="57" t="s">
        <v>650</v>
      </c>
      <c r="N517" s="53" t="s">
        <v>652</v>
      </c>
      <c r="O517" s="53" t="s">
        <v>660</v>
      </c>
      <c r="P517" s="108">
        <v>37718.472755396295</v>
      </c>
      <c r="Q517" s="56">
        <v>80313.989418903875</v>
      </c>
      <c r="R517" s="56">
        <v>9923.0802283820703</v>
      </c>
      <c r="S517" s="56">
        <v>0</v>
      </c>
      <c r="T517" s="56">
        <v>0</v>
      </c>
      <c r="U517" s="56">
        <v>1606.2797883780775</v>
      </c>
      <c r="V517" s="56">
        <v>4245.1680121420623</v>
      </c>
      <c r="W517" s="56">
        <v>100.39248677362984</v>
      </c>
      <c r="X517" s="56">
        <f t="shared" si="48"/>
        <v>5951.8402872937695</v>
      </c>
      <c r="Y517" s="56">
        <f t="shared" si="49"/>
        <v>133907.38268997599</v>
      </c>
      <c r="Z517" s="56">
        <v>0</v>
      </c>
      <c r="AA517" s="56">
        <v>29269.8</v>
      </c>
      <c r="AB517" s="56">
        <v>0</v>
      </c>
      <c r="AC517" s="56">
        <f t="shared" si="50"/>
        <v>29269.8</v>
      </c>
      <c r="AD517" s="58">
        <v>1838.609195373268</v>
      </c>
      <c r="AE517" s="58">
        <v>4013.0362131611746</v>
      </c>
      <c r="AF517" s="58">
        <f t="shared" si="51"/>
        <v>5851.645408534443</v>
      </c>
      <c r="AG517" s="58">
        <f t="shared" si="52"/>
        <v>169028.82809851042</v>
      </c>
      <c r="AH517" s="58">
        <v>0</v>
      </c>
      <c r="AI517" s="58">
        <v>805.00502802455094</v>
      </c>
      <c r="AJ517" s="58">
        <f t="shared" si="53"/>
        <v>169833.83312653497</v>
      </c>
    </row>
    <row r="518" spans="1:36" ht="30" x14ac:dyDescent="0.25">
      <c r="A518" s="53">
        <v>517</v>
      </c>
      <c r="B518" s="53" t="s">
        <v>749</v>
      </c>
      <c r="C518" s="53">
        <v>503</v>
      </c>
      <c r="D518" s="54" t="s">
        <v>114</v>
      </c>
      <c r="E518" s="53" t="s">
        <v>730</v>
      </c>
      <c r="F518" s="53" t="s">
        <v>733</v>
      </c>
      <c r="G518" s="53">
        <v>902570</v>
      </c>
      <c r="H518" s="53" t="s">
        <v>731</v>
      </c>
      <c r="I518" s="54" t="s">
        <v>750</v>
      </c>
      <c r="J518" s="55">
        <v>1998</v>
      </c>
      <c r="K518" s="53">
        <v>12</v>
      </c>
      <c r="L518" s="56">
        <v>1998</v>
      </c>
      <c r="M518" s="57" t="s">
        <v>650</v>
      </c>
      <c r="N518" s="53" t="s">
        <v>652</v>
      </c>
      <c r="O518" s="53" t="s">
        <v>660</v>
      </c>
      <c r="P518" s="108">
        <v>12770.829414723919</v>
      </c>
      <c r="Q518" s="56">
        <v>27685.878340056923</v>
      </c>
      <c r="R518" s="56">
        <v>3420.6891470509618</v>
      </c>
      <c r="S518" s="56">
        <v>0</v>
      </c>
      <c r="T518" s="56">
        <v>0</v>
      </c>
      <c r="U518" s="56">
        <v>553.71756680113845</v>
      </c>
      <c r="V518" s="56">
        <v>1463.396426545866</v>
      </c>
      <c r="W518" s="56">
        <v>34.607347925071153</v>
      </c>
      <c r="X518" s="56">
        <f t="shared" si="48"/>
        <v>2051.7213412720757</v>
      </c>
      <c r="Y518" s="56">
        <f t="shared" si="49"/>
        <v>45929.118243103876</v>
      </c>
      <c r="Z518" s="56">
        <v>0</v>
      </c>
      <c r="AA518" s="56">
        <v>10089.9</v>
      </c>
      <c r="AB518" s="56">
        <v>0</v>
      </c>
      <c r="AC518" s="56">
        <f t="shared" si="50"/>
        <v>10089.9</v>
      </c>
      <c r="AD518" s="58">
        <v>633.80627542370428</v>
      </c>
      <c r="AE518" s="58">
        <v>-56652.824518527581</v>
      </c>
      <c r="AF518" s="58">
        <f t="shared" si="51"/>
        <v>-56019.018243103877</v>
      </c>
      <c r="AG518" s="58">
        <f t="shared" si="52"/>
        <v>0</v>
      </c>
      <c r="AH518" s="58">
        <v>0</v>
      </c>
      <c r="AI518" s="58">
        <v>0</v>
      </c>
      <c r="AJ518" s="58">
        <f t="shared" si="53"/>
        <v>0</v>
      </c>
    </row>
    <row r="519" spans="1:36" ht="30" x14ac:dyDescent="0.25">
      <c r="A519" s="53">
        <v>518</v>
      </c>
      <c r="B519" s="53" t="s">
        <v>62</v>
      </c>
      <c r="C519" s="53">
        <v>503</v>
      </c>
      <c r="D519" s="54" t="s">
        <v>114</v>
      </c>
      <c r="E519" s="53" t="s">
        <v>730</v>
      </c>
      <c r="F519" s="53" t="s">
        <v>733</v>
      </c>
      <c r="G519" s="53">
        <v>902575</v>
      </c>
      <c r="H519" s="53" t="s">
        <v>731</v>
      </c>
      <c r="I519" s="54" t="s">
        <v>732</v>
      </c>
      <c r="J519" s="55">
        <v>1188</v>
      </c>
      <c r="K519" s="53">
        <v>12</v>
      </c>
      <c r="L519" s="56">
        <v>1188</v>
      </c>
      <c r="M519" s="57" t="s">
        <v>650</v>
      </c>
      <c r="N519" s="53" t="s">
        <v>652</v>
      </c>
      <c r="O519" s="53" t="s">
        <v>660</v>
      </c>
      <c r="P519" s="108">
        <v>7593.4661384844921</v>
      </c>
      <c r="Q519" s="56">
        <v>16461.873607601417</v>
      </c>
      <c r="R519" s="56">
        <v>2033.9232766248965</v>
      </c>
      <c r="S519" s="56">
        <v>0</v>
      </c>
      <c r="T519" s="56">
        <v>0</v>
      </c>
      <c r="U519" s="56">
        <v>329.23747215202832</v>
      </c>
      <c r="V519" s="56">
        <v>870.12760497321779</v>
      </c>
      <c r="W519" s="56">
        <v>20.57734200950177</v>
      </c>
      <c r="X519" s="56">
        <f t="shared" si="48"/>
        <v>1219.9424191347478</v>
      </c>
      <c r="Y519" s="56">
        <f t="shared" si="49"/>
        <v>27309.205441845552</v>
      </c>
      <c r="Z519" s="56">
        <v>0</v>
      </c>
      <c r="AA519" s="56">
        <v>5999.4</v>
      </c>
      <c r="AB519" s="56">
        <v>0</v>
      </c>
      <c r="AC519" s="56">
        <f t="shared" si="50"/>
        <v>5999.4</v>
      </c>
      <c r="AD519" s="58">
        <v>-33308.605441845553</v>
      </c>
      <c r="AE519" s="58">
        <v>0</v>
      </c>
      <c r="AF519" s="58">
        <f t="shared" si="51"/>
        <v>-33308.605441845553</v>
      </c>
      <c r="AG519" s="58">
        <f t="shared" si="52"/>
        <v>0</v>
      </c>
      <c r="AH519" s="58">
        <v>0</v>
      </c>
      <c r="AI519" s="58">
        <v>0</v>
      </c>
      <c r="AJ519" s="58">
        <f t="shared" si="53"/>
        <v>0</v>
      </c>
    </row>
    <row r="520" spans="1:36" ht="30" x14ac:dyDescent="0.25">
      <c r="A520" s="53">
        <v>519</v>
      </c>
      <c r="B520" s="53" t="s">
        <v>62</v>
      </c>
      <c r="C520" s="53">
        <v>504</v>
      </c>
      <c r="D520" s="54" t="s">
        <v>1040</v>
      </c>
      <c r="E520" s="53" t="s">
        <v>712</v>
      </c>
      <c r="F520" s="53">
        <v>1</v>
      </c>
      <c r="G520" s="53">
        <v>902575</v>
      </c>
      <c r="H520" s="53" t="s">
        <v>731</v>
      </c>
      <c r="I520" s="54" t="s">
        <v>732</v>
      </c>
      <c r="J520" s="55">
        <v>34397</v>
      </c>
      <c r="K520" s="53">
        <v>12</v>
      </c>
      <c r="L520" s="56">
        <v>34397</v>
      </c>
      <c r="M520" s="57" t="s">
        <v>650</v>
      </c>
      <c r="N520" s="53" t="s">
        <v>651</v>
      </c>
      <c r="O520" s="53" t="s">
        <v>651</v>
      </c>
      <c r="P520" s="108">
        <v>0</v>
      </c>
      <c r="Q520" s="56">
        <v>0</v>
      </c>
      <c r="R520" s="56">
        <v>3023.6358040720543</v>
      </c>
      <c r="S520" s="56">
        <v>0</v>
      </c>
      <c r="T520" s="56">
        <v>0</v>
      </c>
      <c r="U520" s="56">
        <v>0</v>
      </c>
      <c r="V520" s="56">
        <v>0</v>
      </c>
      <c r="W520" s="56">
        <v>0</v>
      </c>
      <c r="X520" s="56">
        <f t="shared" si="48"/>
        <v>0</v>
      </c>
      <c r="Y520" s="56">
        <f t="shared" si="49"/>
        <v>3023.6358040720543</v>
      </c>
      <c r="Z520" s="56">
        <v>0</v>
      </c>
      <c r="AA520" s="56">
        <v>0</v>
      </c>
      <c r="AB520" s="56">
        <v>0</v>
      </c>
      <c r="AC520" s="56">
        <f t="shared" si="50"/>
        <v>0</v>
      </c>
      <c r="AD520" s="58">
        <v>-3023.6358040720543</v>
      </c>
      <c r="AE520" s="58">
        <v>0</v>
      </c>
      <c r="AF520" s="58">
        <f t="shared" si="51"/>
        <v>-3023.6358040720543</v>
      </c>
      <c r="AG520" s="58">
        <f t="shared" si="52"/>
        <v>0</v>
      </c>
      <c r="AH520" s="58">
        <v>0</v>
      </c>
      <c r="AI520" s="58">
        <v>0</v>
      </c>
      <c r="AJ520" s="58">
        <f t="shared" si="53"/>
        <v>0</v>
      </c>
    </row>
    <row r="521" spans="1:36" ht="30" x14ac:dyDescent="0.25">
      <c r="A521" s="53">
        <v>520</v>
      </c>
      <c r="B521" s="53" t="s">
        <v>62</v>
      </c>
      <c r="C521" s="53">
        <v>504</v>
      </c>
      <c r="D521" s="54" t="s">
        <v>1040</v>
      </c>
      <c r="E521" s="53" t="s">
        <v>712</v>
      </c>
      <c r="F521" s="53">
        <v>2</v>
      </c>
      <c r="G521" s="53">
        <v>902575</v>
      </c>
      <c r="H521" s="53" t="s">
        <v>731</v>
      </c>
      <c r="I521" s="54" t="s">
        <v>732</v>
      </c>
      <c r="J521" s="55">
        <v>35136</v>
      </c>
      <c r="K521" s="53">
        <v>12</v>
      </c>
      <c r="L521" s="56">
        <v>35136</v>
      </c>
      <c r="M521" s="57" t="s">
        <v>650</v>
      </c>
      <c r="N521" s="53" t="s">
        <v>651</v>
      </c>
      <c r="O521" s="53" t="s">
        <v>651</v>
      </c>
      <c r="P521" s="108">
        <v>0</v>
      </c>
      <c r="Q521" s="56">
        <v>0</v>
      </c>
      <c r="R521" s="56">
        <v>3088.5969012377736</v>
      </c>
      <c r="S521" s="56">
        <v>0</v>
      </c>
      <c r="T521" s="56">
        <v>0</v>
      </c>
      <c r="U521" s="56">
        <v>0</v>
      </c>
      <c r="V521" s="56">
        <v>0</v>
      </c>
      <c r="W521" s="56">
        <v>0</v>
      </c>
      <c r="X521" s="56">
        <f t="shared" si="48"/>
        <v>0</v>
      </c>
      <c r="Y521" s="56">
        <f t="shared" si="49"/>
        <v>3088.5969012377736</v>
      </c>
      <c r="Z521" s="56">
        <v>0</v>
      </c>
      <c r="AA521" s="56">
        <v>0</v>
      </c>
      <c r="AB521" s="56">
        <v>0</v>
      </c>
      <c r="AC521" s="56">
        <f t="shared" si="50"/>
        <v>0</v>
      </c>
      <c r="AD521" s="58">
        <v>-3088.5969012377736</v>
      </c>
      <c r="AE521" s="58">
        <v>0</v>
      </c>
      <c r="AF521" s="58">
        <f t="shared" si="51"/>
        <v>-3088.5969012377736</v>
      </c>
      <c r="AG521" s="58">
        <f t="shared" si="52"/>
        <v>0</v>
      </c>
      <c r="AH521" s="58">
        <v>0</v>
      </c>
      <c r="AI521" s="58">
        <v>0</v>
      </c>
      <c r="AJ521" s="58">
        <f t="shared" si="53"/>
        <v>0</v>
      </c>
    </row>
    <row r="522" spans="1:36" ht="30" x14ac:dyDescent="0.25">
      <c r="A522" s="53">
        <v>521</v>
      </c>
      <c r="B522" s="53" t="s">
        <v>62</v>
      </c>
      <c r="C522" s="53">
        <v>504</v>
      </c>
      <c r="D522" s="54" t="s">
        <v>1040</v>
      </c>
      <c r="E522" s="53" t="s">
        <v>712</v>
      </c>
      <c r="F522" s="53">
        <v>3</v>
      </c>
      <c r="G522" s="53">
        <v>902575</v>
      </c>
      <c r="H522" s="53" t="s">
        <v>731</v>
      </c>
      <c r="I522" s="54" t="s">
        <v>732</v>
      </c>
      <c r="J522" s="55">
        <v>34444</v>
      </c>
      <c r="K522" s="53">
        <v>12</v>
      </c>
      <c r="L522" s="56">
        <v>34444</v>
      </c>
      <c r="M522" s="57" t="s">
        <v>650</v>
      </c>
      <c r="N522" s="53" t="s">
        <v>651</v>
      </c>
      <c r="O522" s="53" t="s">
        <v>651</v>
      </c>
      <c r="P522" s="108">
        <v>0</v>
      </c>
      <c r="Q522" s="56">
        <v>0</v>
      </c>
      <c r="R522" s="56">
        <v>3027.7672946901721</v>
      </c>
      <c r="S522" s="56">
        <v>0</v>
      </c>
      <c r="T522" s="56">
        <v>0</v>
      </c>
      <c r="U522" s="56">
        <v>0</v>
      </c>
      <c r="V522" s="56">
        <v>0</v>
      </c>
      <c r="W522" s="56">
        <v>0</v>
      </c>
      <c r="X522" s="56">
        <f t="shared" si="48"/>
        <v>0</v>
      </c>
      <c r="Y522" s="56">
        <f t="shared" si="49"/>
        <v>3027.7672946901721</v>
      </c>
      <c r="Z522" s="56">
        <v>0</v>
      </c>
      <c r="AA522" s="56">
        <v>0</v>
      </c>
      <c r="AB522" s="56">
        <v>0</v>
      </c>
      <c r="AC522" s="56">
        <f t="shared" si="50"/>
        <v>0</v>
      </c>
      <c r="AD522" s="58">
        <v>-3027.7672946901721</v>
      </c>
      <c r="AE522" s="58">
        <v>0</v>
      </c>
      <c r="AF522" s="58">
        <f t="shared" si="51"/>
        <v>-3027.7672946901721</v>
      </c>
      <c r="AG522" s="58">
        <f t="shared" si="52"/>
        <v>0</v>
      </c>
      <c r="AH522" s="58">
        <v>0</v>
      </c>
      <c r="AI522" s="58">
        <v>0</v>
      </c>
      <c r="AJ522" s="58">
        <f t="shared" si="53"/>
        <v>0</v>
      </c>
    </row>
    <row r="523" spans="1:36" ht="45" x14ac:dyDescent="0.25">
      <c r="A523" s="53">
        <v>522</v>
      </c>
      <c r="B523" s="53" t="s">
        <v>41</v>
      </c>
      <c r="C523" s="53">
        <v>509</v>
      </c>
      <c r="D523" s="54" t="s">
        <v>1041</v>
      </c>
      <c r="E523" s="53" t="s">
        <v>720</v>
      </c>
      <c r="F523" s="53">
        <v>1</v>
      </c>
      <c r="G523" s="53">
        <v>601428</v>
      </c>
      <c r="H523" s="53" t="s">
        <v>1042</v>
      </c>
      <c r="I523" s="54" t="s">
        <v>1043</v>
      </c>
      <c r="J523" s="55">
        <v>1775</v>
      </c>
      <c r="K523" s="53">
        <v>12</v>
      </c>
      <c r="L523" s="56">
        <v>1775</v>
      </c>
      <c r="M523" s="57" t="s">
        <v>650</v>
      </c>
      <c r="N523" s="53" t="s">
        <v>651</v>
      </c>
      <c r="O523" s="53" t="s">
        <v>651</v>
      </c>
      <c r="P523" s="108">
        <v>0</v>
      </c>
      <c r="Q523" s="56">
        <v>0</v>
      </c>
      <c r="R523" s="56">
        <v>0</v>
      </c>
      <c r="S523" s="56">
        <v>0</v>
      </c>
      <c r="T523" s="56">
        <v>0</v>
      </c>
      <c r="U523" s="56">
        <v>0</v>
      </c>
      <c r="V523" s="56">
        <v>0</v>
      </c>
      <c r="W523" s="56">
        <v>0</v>
      </c>
      <c r="X523" s="56">
        <f t="shared" si="48"/>
        <v>0</v>
      </c>
      <c r="Y523" s="56">
        <f t="shared" si="49"/>
        <v>0</v>
      </c>
      <c r="Z523" s="56">
        <v>0</v>
      </c>
      <c r="AA523" s="56">
        <v>0</v>
      </c>
      <c r="AB523" s="56">
        <v>0</v>
      </c>
      <c r="AC523" s="56">
        <f t="shared" si="50"/>
        <v>0</v>
      </c>
      <c r="AD523" s="58">
        <v>0</v>
      </c>
      <c r="AE523" s="58">
        <v>0</v>
      </c>
      <c r="AF523" s="58">
        <f t="shared" si="51"/>
        <v>0</v>
      </c>
      <c r="AG523" s="58">
        <f t="shared" si="52"/>
        <v>0</v>
      </c>
      <c r="AH523" s="58">
        <v>0</v>
      </c>
      <c r="AI523" s="58">
        <v>0</v>
      </c>
      <c r="AJ523" s="58">
        <f t="shared" si="53"/>
        <v>0</v>
      </c>
    </row>
    <row r="524" spans="1:36" ht="45" x14ac:dyDescent="0.25">
      <c r="A524" s="53">
        <v>523</v>
      </c>
      <c r="B524" s="53" t="s">
        <v>41</v>
      </c>
      <c r="C524" s="53">
        <v>509</v>
      </c>
      <c r="D524" s="54" t="s">
        <v>1041</v>
      </c>
      <c r="E524" s="53" t="s">
        <v>720</v>
      </c>
      <c r="F524" s="53" t="s">
        <v>776</v>
      </c>
      <c r="G524" s="53">
        <v>601428</v>
      </c>
      <c r="H524" s="53" t="s">
        <v>1042</v>
      </c>
      <c r="I524" s="54" t="s">
        <v>1043</v>
      </c>
      <c r="J524" s="55">
        <v>332</v>
      </c>
      <c r="K524" s="53">
        <v>12</v>
      </c>
      <c r="L524" s="56">
        <v>332</v>
      </c>
      <c r="M524" s="57" t="s">
        <v>650</v>
      </c>
      <c r="N524" s="53" t="s">
        <v>651</v>
      </c>
      <c r="O524" s="53" t="s">
        <v>651</v>
      </c>
      <c r="P524" s="108">
        <v>0</v>
      </c>
      <c r="Q524" s="56">
        <v>0</v>
      </c>
      <c r="R524" s="56">
        <v>0</v>
      </c>
      <c r="S524" s="56">
        <v>0</v>
      </c>
      <c r="T524" s="56">
        <v>0</v>
      </c>
      <c r="U524" s="56">
        <v>0</v>
      </c>
      <c r="V524" s="56">
        <v>0</v>
      </c>
      <c r="W524" s="56">
        <v>0</v>
      </c>
      <c r="X524" s="56">
        <f t="shared" si="48"/>
        <v>0</v>
      </c>
      <c r="Y524" s="56">
        <f t="shared" si="49"/>
        <v>0</v>
      </c>
      <c r="Z524" s="56">
        <v>0</v>
      </c>
      <c r="AA524" s="56">
        <v>0</v>
      </c>
      <c r="AB524" s="56">
        <v>0</v>
      </c>
      <c r="AC524" s="56">
        <f t="shared" si="50"/>
        <v>0</v>
      </c>
      <c r="AD524" s="58">
        <v>0</v>
      </c>
      <c r="AE524" s="58">
        <v>0</v>
      </c>
      <c r="AF524" s="58">
        <f t="shared" si="51"/>
        <v>0</v>
      </c>
      <c r="AG524" s="58">
        <f t="shared" si="52"/>
        <v>0</v>
      </c>
      <c r="AH524" s="58">
        <v>0</v>
      </c>
      <c r="AI524" s="58">
        <v>0</v>
      </c>
      <c r="AJ524" s="58">
        <f t="shared" si="53"/>
        <v>0</v>
      </c>
    </row>
    <row r="525" spans="1:36" ht="30" x14ac:dyDescent="0.25">
      <c r="A525" s="53">
        <v>524</v>
      </c>
      <c r="B525" s="53" t="s">
        <v>39</v>
      </c>
      <c r="C525" s="53">
        <v>514</v>
      </c>
      <c r="D525" s="54" t="s">
        <v>1044</v>
      </c>
      <c r="E525" s="53" t="s">
        <v>720</v>
      </c>
      <c r="F525" s="53">
        <v>1</v>
      </c>
      <c r="G525" s="53">
        <v>409050</v>
      </c>
      <c r="H525" s="53" t="s">
        <v>747</v>
      </c>
      <c r="I525" s="54" t="s">
        <v>748</v>
      </c>
      <c r="J525" s="55">
        <v>1908</v>
      </c>
      <c r="K525" s="53">
        <v>12</v>
      </c>
      <c r="L525" s="56">
        <v>1908</v>
      </c>
      <c r="M525" s="57" t="s">
        <v>694</v>
      </c>
      <c r="N525" s="53" t="s">
        <v>651</v>
      </c>
      <c r="O525" s="53" t="s">
        <v>651</v>
      </c>
      <c r="P525" s="108">
        <v>0</v>
      </c>
      <c r="Q525" s="56">
        <v>0</v>
      </c>
      <c r="R525" s="56">
        <v>3030</v>
      </c>
      <c r="S525" s="56">
        <v>34242.879999999997</v>
      </c>
      <c r="T525" s="56">
        <v>1681.7803667753415</v>
      </c>
      <c r="U525" s="56">
        <v>8400</v>
      </c>
      <c r="V525" s="56">
        <v>0</v>
      </c>
      <c r="W525" s="56">
        <v>0</v>
      </c>
      <c r="X525" s="56">
        <f t="shared" si="48"/>
        <v>8400</v>
      </c>
      <c r="Y525" s="56">
        <f t="shared" si="49"/>
        <v>47354.660366775337</v>
      </c>
      <c r="Z525" s="56">
        <v>0</v>
      </c>
      <c r="AA525" s="56">
        <v>0</v>
      </c>
      <c r="AB525" s="56">
        <v>0</v>
      </c>
      <c r="AC525" s="56">
        <f t="shared" si="50"/>
        <v>0</v>
      </c>
      <c r="AD525" s="58">
        <v>605.25644319741127</v>
      </c>
      <c r="AE525" s="58">
        <v>1321.0616105437407</v>
      </c>
      <c r="AF525" s="58">
        <f t="shared" si="51"/>
        <v>1926.318053741152</v>
      </c>
      <c r="AG525" s="58">
        <f t="shared" si="52"/>
        <v>49280.978420516491</v>
      </c>
      <c r="AH525" s="58">
        <v>0</v>
      </c>
      <c r="AI525" s="58">
        <v>265.0016551882062</v>
      </c>
      <c r="AJ525" s="58">
        <f t="shared" si="53"/>
        <v>49545.980075704698</v>
      </c>
    </row>
    <row r="526" spans="1:36" ht="30" x14ac:dyDescent="0.25">
      <c r="A526" s="53">
        <v>525</v>
      </c>
      <c r="B526" s="53" t="s">
        <v>39</v>
      </c>
      <c r="C526" s="53">
        <v>525</v>
      </c>
      <c r="D526" s="54" t="s">
        <v>1045</v>
      </c>
      <c r="E526" s="53" t="s">
        <v>720</v>
      </c>
      <c r="F526" s="53">
        <v>1</v>
      </c>
      <c r="G526" s="53">
        <v>409050</v>
      </c>
      <c r="H526" s="53" t="s">
        <v>747</v>
      </c>
      <c r="I526" s="54" t="s">
        <v>748</v>
      </c>
      <c r="J526" s="55">
        <v>605</v>
      </c>
      <c r="K526" s="53">
        <v>12</v>
      </c>
      <c r="L526" s="56">
        <v>605</v>
      </c>
      <c r="M526" s="57" t="s">
        <v>650</v>
      </c>
      <c r="N526" s="53" t="s">
        <v>651</v>
      </c>
      <c r="O526" s="53" t="s">
        <v>651</v>
      </c>
      <c r="P526" s="108">
        <v>0</v>
      </c>
      <c r="Q526" s="56">
        <v>0</v>
      </c>
      <c r="R526" s="56">
        <v>0</v>
      </c>
      <c r="S526" s="56">
        <v>0</v>
      </c>
      <c r="T526" s="56">
        <v>533.26893181293588</v>
      </c>
      <c r="U526" s="56">
        <v>0</v>
      </c>
      <c r="V526" s="56">
        <v>0</v>
      </c>
      <c r="W526" s="56">
        <v>0</v>
      </c>
      <c r="X526" s="56">
        <f t="shared" si="48"/>
        <v>0</v>
      </c>
      <c r="Y526" s="56">
        <f t="shared" si="49"/>
        <v>533.26893181293588</v>
      </c>
      <c r="Z526" s="56">
        <v>0</v>
      </c>
      <c r="AA526" s="56">
        <v>0</v>
      </c>
      <c r="AB526" s="56">
        <v>0</v>
      </c>
      <c r="AC526" s="56">
        <f t="shared" si="50"/>
        <v>0</v>
      </c>
      <c r="AD526" s="58">
        <v>191.9183166323028</v>
      </c>
      <c r="AE526" s="58">
        <v>418.89008091140624</v>
      </c>
      <c r="AF526" s="58">
        <f t="shared" si="51"/>
        <v>610.80839754370902</v>
      </c>
      <c r="AG526" s="58">
        <f t="shared" si="52"/>
        <v>1144.0773293566449</v>
      </c>
      <c r="AH526" s="58">
        <v>0</v>
      </c>
      <c r="AI526" s="58">
        <v>84.028302614708991</v>
      </c>
      <c r="AJ526" s="58">
        <f t="shared" si="53"/>
        <v>1228.1056319713539</v>
      </c>
    </row>
    <row r="527" spans="1:36" ht="30" x14ac:dyDescent="0.25">
      <c r="A527" s="53">
        <v>526</v>
      </c>
      <c r="B527" s="53" t="s">
        <v>41</v>
      </c>
      <c r="C527" s="53">
        <v>526</v>
      </c>
      <c r="D527" s="54" t="s">
        <v>115</v>
      </c>
      <c r="E527" s="53" t="s">
        <v>720</v>
      </c>
      <c r="F527" s="53">
        <v>1</v>
      </c>
      <c r="G527" s="53">
        <v>601203</v>
      </c>
      <c r="H527" s="53" t="s">
        <v>856</v>
      </c>
      <c r="I527" s="54" t="s">
        <v>857</v>
      </c>
      <c r="J527" s="55">
        <v>5207</v>
      </c>
      <c r="K527" s="53">
        <v>12</v>
      </c>
      <c r="L527" s="56">
        <v>5207</v>
      </c>
      <c r="M527" s="57" t="s">
        <v>695</v>
      </c>
      <c r="N527" s="53" t="s">
        <v>651</v>
      </c>
      <c r="O527" s="53" t="s">
        <v>651</v>
      </c>
      <c r="P527" s="108">
        <v>0</v>
      </c>
      <c r="Q527" s="56">
        <v>0</v>
      </c>
      <c r="R527" s="56">
        <v>0</v>
      </c>
      <c r="S527" s="56">
        <v>73826.447239523884</v>
      </c>
      <c r="T527" s="56">
        <v>4589.6385585949702</v>
      </c>
      <c r="U527" s="56">
        <v>0</v>
      </c>
      <c r="V527" s="56">
        <v>0</v>
      </c>
      <c r="W527" s="56">
        <v>0</v>
      </c>
      <c r="X527" s="56">
        <f t="shared" si="48"/>
        <v>0</v>
      </c>
      <c r="Y527" s="56">
        <f t="shared" si="49"/>
        <v>78416.08579811886</v>
      </c>
      <c r="Z527" s="56">
        <v>0</v>
      </c>
      <c r="AA527" s="56">
        <v>0</v>
      </c>
      <c r="AB527" s="56">
        <v>0</v>
      </c>
      <c r="AC527" s="56">
        <f t="shared" si="50"/>
        <v>0</v>
      </c>
      <c r="AD527" s="58">
        <v>1651.7664044700841</v>
      </c>
      <c r="AE527" s="58">
        <v>3605.2242170342024</v>
      </c>
      <c r="AF527" s="58">
        <f t="shared" si="51"/>
        <v>5256.9906215042865</v>
      </c>
      <c r="AG527" s="58">
        <f t="shared" si="52"/>
        <v>83673.076419623147</v>
      </c>
      <c r="AH527" s="58">
        <v>0</v>
      </c>
      <c r="AI527" s="58">
        <v>723.1989615120491</v>
      </c>
      <c r="AJ527" s="58">
        <f t="shared" si="53"/>
        <v>84396.275381135201</v>
      </c>
    </row>
    <row r="528" spans="1:36" ht="30" x14ac:dyDescent="0.25">
      <c r="A528" s="53">
        <v>527</v>
      </c>
      <c r="B528" s="53" t="s">
        <v>41</v>
      </c>
      <c r="C528" s="53">
        <v>526</v>
      </c>
      <c r="D528" s="54" t="s">
        <v>115</v>
      </c>
      <c r="E528" s="53" t="s">
        <v>720</v>
      </c>
      <c r="F528" s="53">
        <v>1</v>
      </c>
      <c r="G528" s="53">
        <v>601615</v>
      </c>
      <c r="H528" s="53" t="s">
        <v>865</v>
      </c>
      <c r="I528" s="54" t="s">
        <v>1046</v>
      </c>
      <c r="J528" s="55">
        <v>1298</v>
      </c>
      <c r="K528" s="53">
        <v>12</v>
      </c>
      <c r="L528" s="56">
        <v>1298</v>
      </c>
      <c r="M528" s="57" t="s">
        <v>695</v>
      </c>
      <c r="N528" s="53" t="s">
        <v>651</v>
      </c>
      <c r="O528" s="53" t="s">
        <v>651</v>
      </c>
      <c r="P528" s="108">
        <v>0</v>
      </c>
      <c r="Q528" s="56">
        <v>0</v>
      </c>
      <c r="R528" s="56">
        <v>0</v>
      </c>
      <c r="S528" s="56">
        <v>18403.443156693298</v>
      </c>
      <c r="T528" s="56">
        <v>1144.1042537077533</v>
      </c>
      <c r="U528" s="56">
        <v>0</v>
      </c>
      <c r="V528" s="56">
        <v>0</v>
      </c>
      <c r="W528" s="56">
        <v>0</v>
      </c>
      <c r="X528" s="56">
        <f t="shared" si="48"/>
        <v>0</v>
      </c>
      <c r="Y528" s="56">
        <f t="shared" si="49"/>
        <v>19547.54741040105</v>
      </c>
      <c r="Z528" s="56">
        <v>0</v>
      </c>
      <c r="AA528" s="56">
        <v>0</v>
      </c>
      <c r="AB528" s="56">
        <v>0</v>
      </c>
      <c r="AC528" s="56">
        <f t="shared" si="50"/>
        <v>0</v>
      </c>
      <c r="AD528" s="58">
        <v>411.75202477475881</v>
      </c>
      <c r="AE528" s="58">
        <v>898.70962813719882</v>
      </c>
      <c r="AF528" s="58">
        <f t="shared" si="51"/>
        <v>1310.4616529119576</v>
      </c>
      <c r="AG528" s="58">
        <f t="shared" si="52"/>
        <v>20858.009063313009</v>
      </c>
      <c r="AH528" s="58">
        <v>0</v>
      </c>
      <c r="AI528" s="58">
        <v>180.27890379155744</v>
      </c>
      <c r="AJ528" s="58">
        <f t="shared" si="53"/>
        <v>21038.287967104567</v>
      </c>
    </row>
    <row r="529" spans="1:36" ht="30" x14ac:dyDescent="0.25">
      <c r="A529" s="53">
        <v>528</v>
      </c>
      <c r="B529" s="53" t="s">
        <v>41</v>
      </c>
      <c r="C529" s="53">
        <v>526</v>
      </c>
      <c r="D529" s="54" t="s">
        <v>115</v>
      </c>
      <c r="E529" s="53" t="s">
        <v>720</v>
      </c>
      <c r="F529" s="53">
        <v>1</v>
      </c>
      <c r="G529" s="53">
        <v>601640</v>
      </c>
      <c r="H529" s="53" t="s">
        <v>877</v>
      </c>
      <c r="I529" s="54" t="s">
        <v>1003</v>
      </c>
      <c r="J529" s="55">
        <v>168</v>
      </c>
      <c r="K529" s="53">
        <v>12</v>
      </c>
      <c r="L529" s="56">
        <v>168</v>
      </c>
      <c r="M529" s="57" t="s">
        <v>695</v>
      </c>
      <c r="N529" s="53" t="s">
        <v>651</v>
      </c>
      <c r="O529" s="53" t="s">
        <v>651</v>
      </c>
      <c r="P529" s="108">
        <v>0</v>
      </c>
      <c r="Q529" s="56">
        <v>0</v>
      </c>
      <c r="R529" s="56">
        <v>0</v>
      </c>
      <c r="S529" s="56">
        <v>2381.9556628077617</v>
      </c>
      <c r="T529" s="56">
        <v>148.08129015631937</v>
      </c>
      <c r="U529" s="56">
        <v>0</v>
      </c>
      <c r="V529" s="56">
        <v>0</v>
      </c>
      <c r="W529" s="56">
        <v>0</v>
      </c>
      <c r="X529" s="56">
        <f t="shared" si="48"/>
        <v>0</v>
      </c>
      <c r="Y529" s="56">
        <f t="shared" si="49"/>
        <v>2530.0369529640811</v>
      </c>
      <c r="Z529" s="56">
        <v>0</v>
      </c>
      <c r="AA529" s="56">
        <v>0</v>
      </c>
      <c r="AB529" s="56">
        <v>0</v>
      </c>
      <c r="AC529" s="56">
        <f t="shared" si="50"/>
        <v>0</v>
      </c>
      <c r="AD529" s="58">
        <v>53.293020155746916</v>
      </c>
      <c r="AE529" s="58">
        <v>116.31989023655576</v>
      </c>
      <c r="AF529" s="58">
        <f t="shared" si="51"/>
        <v>169.61291039230269</v>
      </c>
      <c r="AG529" s="58">
        <f t="shared" si="52"/>
        <v>2699.6498633563838</v>
      </c>
      <c r="AH529" s="58">
        <v>0</v>
      </c>
      <c r="AI529" s="58">
        <v>23.333479073175386</v>
      </c>
      <c r="AJ529" s="58">
        <f t="shared" si="53"/>
        <v>2722.9833424295593</v>
      </c>
    </row>
    <row r="530" spans="1:36" ht="30" x14ac:dyDescent="0.25">
      <c r="A530" s="53">
        <v>529</v>
      </c>
      <c r="B530" s="53" t="s">
        <v>41</v>
      </c>
      <c r="C530" s="53">
        <v>526</v>
      </c>
      <c r="D530" s="54" t="s">
        <v>115</v>
      </c>
      <c r="E530" s="53" t="s">
        <v>720</v>
      </c>
      <c r="F530" s="53">
        <v>1</v>
      </c>
      <c r="G530" s="53">
        <v>601752</v>
      </c>
      <c r="H530" s="53" t="s">
        <v>880</v>
      </c>
      <c r="I530" s="54" t="s">
        <v>881</v>
      </c>
      <c r="J530" s="55">
        <v>118</v>
      </c>
      <c r="K530" s="53">
        <v>12</v>
      </c>
      <c r="L530" s="56">
        <v>118</v>
      </c>
      <c r="M530" s="57" t="s">
        <v>695</v>
      </c>
      <c r="N530" s="53" t="s">
        <v>651</v>
      </c>
      <c r="O530" s="53" t="s">
        <v>651</v>
      </c>
      <c r="P530" s="108">
        <v>0</v>
      </c>
      <c r="Q530" s="56">
        <v>0</v>
      </c>
      <c r="R530" s="56">
        <v>0</v>
      </c>
      <c r="S530" s="56">
        <v>1673.0402869721181</v>
      </c>
      <c r="T530" s="56">
        <v>104.00947760979575</v>
      </c>
      <c r="U530" s="56">
        <v>0</v>
      </c>
      <c r="V530" s="56">
        <v>0</v>
      </c>
      <c r="W530" s="56">
        <v>0</v>
      </c>
      <c r="X530" s="56">
        <f t="shared" si="48"/>
        <v>0</v>
      </c>
      <c r="Y530" s="56">
        <f t="shared" si="49"/>
        <v>1777.0497645819139</v>
      </c>
      <c r="Z530" s="56">
        <v>0</v>
      </c>
      <c r="AA530" s="56">
        <v>0</v>
      </c>
      <c r="AB530" s="56">
        <v>0</v>
      </c>
      <c r="AC530" s="56">
        <f t="shared" si="50"/>
        <v>0</v>
      </c>
      <c r="AD530" s="58">
        <v>37.432002252250797</v>
      </c>
      <c r="AE530" s="58">
        <v>81.700875285199899</v>
      </c>
      <c r="AF530" s="58">
        <f t="shared" si="51"/>
        <v>119.1328775374507</v>
      </c>
      <c r="AG530" s="58">
        <f t="shared" si="52"/>
        <v>1896.1826421193646</v>
      </c>
      <c r="AH530" s="58">
        <v>0</v>
      </c>
      <c r="AI530" s="58">
        <v>16.388991253777949</v>
      </c>
      <c r="AJ530" s="58">
        <f t="shared" si="53"/>
        <v>1912.5716333731425</v>
      </c>
    </row>
    <row r="531" spans="1:36" ht="30" x14ac:dyDescent="0.25">
      <c r="A531" s="53">
        <v>530</v>
      </c>
      <c r="B531" s="53" t="s">
        <v>41</v>
      </c>
      <c r="C531" s="53">
        <v>526</v>
      </c>
      <c r="D531" s="54" t="s">
        <v>115</v>
      </c>
      <c r="E531" s="53" t="s">
        <v>720</v>
      </c>
      <c r="F531" s="53">
        <v>1</v>
      </c>
      <c r="G531" s="53">
        <v>601773</v>
      </c>
      <c r="H531" s="53" t="s">
        <v>865</v>
      </c>
      <c r="I531" s="54" t="s">
        <v>882</v>
      </c>
      <c r="J531" s="55">
        <v>1377</v>
      </c>
      <c r="K531" s="53">
        <v>12</v>
      </c>
      <c r="L531" s="56">
        <v>1377</v>
      </c>
      <c r="M531" s="57" t="s">
        <v>695</v>
      </c>
      <c r="N531" s="53" t="s">
        <v>651</v>
      </c>
      <c r="O531" s="53" t="s">
        <v>651</v>
      </c>
      <c r="P531" s="108">
        <v>0</v>
      </c>
      <c r="Q531" s="56">
        <v>0</v>
      </c>
      <c r="R531" s="56">
        <v>0</v>
      </c>
      <c r="S531" s="56">
        <v>19523.529450513615</v>
      </c>
      <c r="T531" s="56">
        <v>1213.7377175312606</v>
      </c>
      <c r="U531" s="56">
        <v>0</v>
      </c>
      <c r="V531" s="56">
        <v>0</v>
      </c>
      <c r="W531" s="56">
        <v>0</v>
      </c>
      <c r="X531" s="56">
        <f t="shared" si="48"/>
        <v>0</v>
      </c>
      <c r="Y531" s="56">
        <f t="shared" si="49"/>
        <v>20737.267168044877</v>
      </c>
      <c r="Z531" s="56">
        <v>0</v>
      </c>
      <c r="AA531" s="56">
        <v>0</v>
      </c>
      <c r="AB531" s="56">
        <v>0</v>
      </c>
      <c r="AC531" s="56">
        <f t="shared" si="50"/>
        <v>0</v>
      </c>
      <c r="AD531" s="58">
        <v>436.81243306228265</v>
      </c>
      <c r="AE531" s="58">
        <v>953.40767176034103</v>
      </c>
      <c r="AF531" s="58">
        <f t="shared" si="51"/>
        <v>1390.2201048226236</v>
      </c>
      <c r="AG531" s="58">
        <f t="shared" si="52"/>
        <v>22127.4872728675</v>
      </c>
      <c r="AH531" s="58">
        <v>0</v>
      </c>
      <c r="AI531" s="58">
        <v>191.2511945462054</v>
      </c>
      <c r="AJ531" s="58">
        <f t="shared" si="53"/>
        <v>22318.738467413707</v>
      </c>
    </row>
    <row r="532" spans="1:36" ht="30" x14ac:dyDescent="0.25">
      <c r="A532" s="53">
        <v>531</v>
      </c>
      <c r="B532" s="53" t="s">
        <v>41</v>
      </c>
      <c r="C532" s="53">
        <v>526</v>
      </c>
      <c r="D532" s="54" t="s">
        <v>115</v>
      </c>
      <c r="E532" s="53" t="s">
        <v>720</v>
      </c>
      <c r="F532" s="53">
        <v>2</v>
      </c>
      <c r="G532" s="53">
        <v>601600</v>
      </c>
      <c r="H532" s="53" t="s">
        <v>716</v>
      </c>
      <c r="I532" s="54" t="s">
        <v>717</v>
      </c>
      <c r="J532" s="55">
        <v>2859</v>
      </c>
      <c r="K532" s="53">
        <v>12</v>
      </c>
      <c r="L532" s="56">
        <v>2859</v>
      </c>
      <c r="M532" s="57" t="s">
        <v>695</v>
      </c>
      <c r="N532" s="53" t="s">
        <v>651</v>
      </c>
      <c r="O532" s="53" t="s">
        <v>651</v>
      </c>
      <c r="P532" s="108">
        <v>0</v>
      </c>
      <c r="Q532" s="56">
        <v>0</v>
      </c>
      <c r="R532" s="56">
        <v>0</v>
      </c>
      <c r="S532" s="56">
        <v>40535.781190282083</v>
      </c>
      <c r="T532" s="56">
        <v>2520.0262414102208</v>
      </c>
      <c r="U532" s="56">
        <v>0</v>
      </c>
      <c r="V532" s="56">
        <v>0</v>
      </c>
      <c r="W532" s="56">
        <v>0</v>
      </c>
      <c r="X532" s="56">
        <f t="shared" si="48"/>
        <v>0</v>
      </c>
      <c r="Y532" s="56">
        <f t="shared" si="49"/>
        <v>43055.807431692301</v>
      </c>
      <c r="Z532" s="56">
        <v>0</v>
      </c>
      <c r="AA532" s="56">
        <v>0</v>
      </c>
      <c r="AB532" s="56">
        <v>0</v>
      </c>
      <c r="AC532" s="56">
        <f t="shared" si="50"/>
        <v>0</v>
      </c>
      <c r="AD532" s="58">
        <v>906.93300372190708</v>
      </c>
      <c r="AE532" s="58">
        <v>1979.5152749185297</v>
      </c>
      <c r="AF532" s="58">
        <f t="shared" si="51"/>
        <v>2886.4482786404369</v>
      </c>
      <c r="AG532" s="58">
        <f t="shared" si="52"/>
        <v>45942.255710332742</v>
      </c>
      <c r="AH532" s="58">
        <v>0</v>
      </c>
      <c r="AI532" s="58">
        <v>397.08581351314541</v>
      </c>
      <c r="AJ532" s="58">
        <f t="shared" si="53"/>
        <v>46339.341523845884</v>
      </c>
    </row>
    <row r="533" spans="1:36" ht="30" x14ac:dyDescent="0.25">
      <c r="A533" s="53">
        <v>532</v>
      </c>
      <c r="B533" s="53" t="s">
        <v>41</v>
      </c>
      <c r="C533" s="53">
        <v>526</v>
      </c>
      <c r="D533" s="54" t="s">
        <v>115</v>
      </c>
      <c r="E533" s="53" t="s">
        <v>720</v>
      </c>
      <c r="F533" s="53">
        <v>2</v>
      </c>
      <c r="G533" s="53">
        <v>601615</v>
      </c>
      <c r="H533" s="53" t="s">
        <v>865</v>
      </c>
      <c r="I533" s="54" t="s">
        <v>1046</v>
      </c>
      <c r="J533" s="55">
        <v>4702</v>
      </c>
      <c r="K533" s="53">
        <v>12</v>
      </c>
      <c r="L533" s="56">
        <v>4702</v>
      </c>
      <c r="M533" s="57" t="s">
        <v>695</v>
      </c>
      <c r="N533" s="53" t="s">
        <v>651</v>
      </c>
      <c r="O533" s="53" t="s">
        <v>651</v>
      </c>
      <c r="P533" s="108">
        <v>0</v>
      </c>
      <c r="Q533" s="56">
        <v>0</v>
      </c>
      <c r="R533" s="56">
        <v>0</v>
      </c>
      <c r="S533" s="56">
        <v>66666.4019435839</v>
      </c>
      <c r="T533" s="56">
        <v>4144.5132518750816</v>
      </c>
      <c r="U533" s="56">
        <v>0</v>
      </c>
      <c r="V533" s="56">
        <v>0</v>
      </c>
      <c r="W533" s="56">
        <v>0</v>
      </c>
      <c r="X533" s="56">
        <f t="shared" si="48"/>
        <v>0</v>
      </c>
      <c r="Y533" s="56">
        <f t="shared" si="49"/>
        <v>70810.915195458976</v>
      </c>
      <c r="Z533" s="56">
        <v>0</v>
      </c>
      <c r="AA533" s="56">
        <v>0</v>
      </c>
      <c r="AB533" s="56">
        <v>0</v>
      </c>
      <c r="AC533" s="56">
        <f t="shared" si="50"/>
        <v>0</v>
      </c>
      <c r="AD533" s="58">
        <v>1491.5701236447733</v>
      </c>
      <c r="AE533" s="58">
        <v>3255.5721660255076</v>
      </c>
      <c r="AF533" s="58">
        <f t="shared" si="51"/>
        <v>4747.1422896702807</v>
      </c>
      <c r="AG533" s="58">
        <f t="shared" si="52"/>
        <v>75558.057485129262</v>
      </c>
      <c r="AH533" s="58">
        <v>0</v>
      </c>
      <c r="AI533" s="58">
        <v>653.05963453613492</v>
      </c>
      <c r="AJ533" s="58">
        <f t="shared" si="53"/>
        <v>76211.117119665403</v>
      </c>
    </row>
    <row r="534" spans="1:36" ht="30" x14ac:dyDescent="0.25">
      <c r="A534" s="53">
        <v>533</v>
      </c>
      <c r="B534" s="53" t="s">
        <v>41</v>
      </c>
      <c r="C534" s="53">
        <v>526</v>
      </c>
      <c r="D534" s="54" t="s">
        <v>115</v>
      </c>
      <c r="E534" s="53" t="s">
        <v>720</v>
      </c>
      <c r="F534" s="53">
        <v>2</v>
      </c>
      <c r="G534" s="53">
        <v>601640</v>
      </c>
      <c r="H534" s="53" t="s">
        <v>877</v>
      </c>
      <c r="I534" s="54" t="s">
        <v>1003</v>
      </c>
      <c r="J534" s="55">
        <v>2670</v>
      </c>
      <c r="K534" s="53">
        <v>12</v>
      </c>
      <c r="L534" s="56">
        <v>2670</v>
      </c>
      <c r="M534" s="57" t="s">
        <v>695</v>
      </c>
      <c r="N534" s="53" t="s">
        <v>651</v>
      </c>
      <c r="O534" s="53" t="s">
        <v>651</v>
      </c>
      <c r="P534" s="108">
        <v>0</v>
      </c>
      <c r="Q534" s="56">
        <v>0</v>
      </c>
      <c r="R534" s="56">
        <v>0</v>
      </c>
      <c r="S534" s="56">
        <v>37856.081069623346</v>
      </c>
      <c r="T534" s="56">
        <v>2353.4347899843615</v>
      </c>
      <c r="U534" s="56">
        <v>0</v>
      </c>
      <c r="V534" s="56">
        <v>0</v>
      </c>
      <c r="W534" s="56">
        <v>0</v>
      </c>
      <c r="X534" s="56">
        <f t="shared" si="48"/>
        <v>0</v>
      </c>
      <c r="Y534" s="56">
        <f t="shared" si="49"/>
        <v>40209.515859607709</v>
      </c>
      <c r="Z534" s="56">
        <v>0</v>
      </c>
      <c r="AA534" s="56">
        <v>0</v>
      </c>
      <c r="AB534" s="56">
        <v>0</v>
      </c>
      <c r="AC534" s="56">
        <f t="shared" si="50"/>
        <v>0</v>
      </c>
      <c r="AD534" s="58">
        <v>846.97835604669183</v>
      </c>
      <c r="AE534" s="58">
        <v>1848.6553984024042</v>
      </c>
      <c r="AF534" s="58">
        <f t="shared" si="51"/>
        <v>2695.6337544490962</v>
      </c>
      <c r="AG534" s="58">
        <f t="shared" si="52"/>
        <v>42905.149614056805</v>
      </c>
      <c r="AH534" s="58">
        <v>0</v>
      </c>
      <c r="AI534" s="58">
        <v>370.83564955582312</v>
      </c>
      <c r="AJ534" s="58">
        <f t="shared" si="53"/>
        <v>43275.985263612631</v>
      </c>
    </row>
    <row r="535" spans="1:36" ht="30" x14ac:dyDescent="0.25">
      <c r="A535" s="53">
        <v>534</v>
      </c>
      <c r="B535" s="53" t="s">
        <v>39</v>
      </c>
      <c r="C535" s="53">
        <v>527</v>
      </c>
      <c r="D535" s="54" t="s">
        <v>1047</v>
      </c>
      <c r="E535" s="53" t="s">
        <v>720</v>
      </c>
      <c r="F535" s="53">
        <v>1</v>
      </c>
      <c r="G535" s="53">
        <v>409050</v>
      </c>
      <c r="H535" s="53" t="s">
        <v>747</v>
      </c>
      <c r="I535" s="54" t="s">
        <v>748</v>
      </c>
      <c r="J535" s="55">
        <v>681</v>
      </c>
      <c r="K535" s="53">
        <v>12</v>
      </c>
      <c r="L535" s="56">
        <v>681</v>
      </c>
      <c r="M535" s="57" t="s">
        <v>696</v>
      </c>
      <c r="N535" s="53" t="s">
        <v>651</v>
      </c>
      <c r="O535" s="53" t="s">
        <v>651</v>
      </c>
      <c r="P535" s="108">
        <v>0</v>
      </c>
      <c r="Q535" s="56">
        <v>0</v>
      </c>
      <c r="R535" s="56">
        <v>0</v>
      </c>
      <c r="S535" s="56">
        <v>10324.650660361976</v>
      </c>
      <c r="T535" s="56">
        <v>600.2580868836518</v>
      </c>
      <c r="U535" s="56">
        <v>0</v>
      </c>
      <c r="V535" s="56">
        <v>0</v>
      </c>
      <c r="W535" s="56">
        <v>0</v>
      </c>
      <c r="X535" s="56">
        <f t="shared" si="48"/>
        <v>0</v>
      </c>
      <c r="Y535" s="56">
        <f t="shared" si="49"/>
        <v>10924.908747245629</v>
      </c>
      <c r="Z535" s="56">
        <v>0</v>
      </c>
      <c r="AA535" s="56">
        <v>0</v>
      </c>
      <c r="AB535" s="56">
        <v>0</v>
      </c>
      <c r="AC535" s="56">
        <f t="shared" si="50"/>
        <v>0</v>
      </c>
      <c r="AD535" s="58">
        <v>216.02706384561691</v>
      </c>
      <c r="AE535" s="58">
        <v>471.51098363746723</v>
      </c>
      <c r="AF535" s="58">
        <f t="shared" si="51"/>
        <v>687.53804748308414</v>
      </c>
      <c r="AG535" s="58">
        <f t="shared" si="52"/>
        <v>11612.446794728712</v>
      </c>
      <c r="AH535" s="58">
        <v>0</v>
      </c>
      <c r="AI535" s="58">
        <v>94.583924100193087</v>
      </c>
      <c r="AJ535" s="58">
        <f t="shared" si="53"/>
        <v>11707.030718828904</v>
      </c>
    </row>
    <row r="536" spans="1:36" ht="30" x14ac:dyDescent="0.25">
      <c r="A536" s="53">
        <v>535</v>
      </c>
      <c r="B536" s="53" t="s">
        <v>35</v>
      </c>
      <c r="C536" s="53">
        <v>527</v>
      </c>
      <c r="D536" s="54" t="s">
        <v>1047</v>
      </c>
      <c r="E536" s="53" t="s">
        <v>720</v>
      </c>
      <c r="F536" s="53">
        <v>1</v>
      </c>
      <c r="G536" s="53" t="s">
        <v>116</v>
      </c>
      <c r="H536" s="53" t="s">
        <v>805</v>
      </c>
      <c r="I536" s="54" t="s">
        <v>806</v>
      </c>
      <c r="J536" s="55">
        <v>681</v>
      </c>
      <c r="K536" s="53">
        <v>12</v>
      </c>
      <c r="L536" s="56">
        <v>681</v>
      </c>
      <c r="M536" s="57" t="s">
        <v>696</v>
      </c>
      <c r="N536" s="53" t="s">
        <v>651</v>
      </c>
      <c r="O536" s="53" t="s">
        <v>651</v>
      </c>
      <c r="P536" s="108">
        <v>0</v>
      </c>
      <c r="Q536" s="56">
        <v>0</v>
      </c>
      <c r="R536" s="56">
        <v>0</v>
      </c>
      <c r="S536" s="56">
        <v>10324.650660361976</v>
      </c>
      <c r="T536" s="56">
        <v>600.2580868836518</v>
      </c>
      <c r="U536" s="56">
        <v>0</v>
      </c>
      <c r="V536" s="56">
        <v>0</v>
      </c>
      <c r="W536" s="56">
        <v>0</v>
      </c>
      <c r="X536" s="56">
        <f t="shared" si="48"/>
        <v>0</v>
      </c>
      <c r="Y536" s="56">
        <f t="shared" si="49"/>
        <v>10924.908747245629</v>
      </c>
      <c r="Z536" s="56">
        <v>0</v>
      </c>
      <c r="AA536" s="56">
        <v>0</v>
      </c>
      <c r="AB536" s="56">
        <v>0</v>
      </c>
      <c r="AC536" s="56">
        <f t="shared" si="50"/>
        <v>0</v>
      </c>
      <c r="AD536" s="58">
        <v>216.02706384561691</v>
      </c>
      <c r="AE536" s="58">
        <v>471.51098363746723</v>
      </c>
      <c r="AF536" s="58">
        <f t="shared" si="51"/>
        <v>687.53804748308414</v>
      </c>
      <c r="AG536" s="58">
        <f t="shared" si="52"/>
        <v>11612.446794728712</v>
      </c>
      <c r="AH536" s="58">
        <v>0</v>
      </c>
      <c r="AI536" s="58">
        <v>94.583924100193087</v>
      </c>
      <c r="AJ536" s="58">
        <f t="shared" si="53"/>
        <v>11707.030718828904</v>
      </c>
    </row>
    <row r="537" spans="1:36" ht="30" x14ac:dyDescent="0.25">
      <c r="A537" s="53">
        <v>536</v>
      </c>
      <c r="B537" s="53" t="s">
        <v>39</v>
      </c>
      <c r="C537" s="53">
        <v>527</v>
      </c>
      <c r="D537" s="54" t="s">
        <v>1047</v>
      </c>
      <c r="E537" s="53" t="s">
        <v>720</v>
      </c>
      <c r="F537" s="53">
        <v>2</v>
      </c>
      <c r="G537" s="53">
        <v>409050</v>
      </c>
      <c r="H537" s="53" t="s">
        <v>747</v>
      </c>
      <c r="I537" s="54" t="s">
        <v>748</v>
      </c>
      <c r="J537" s="55">
        <v>5374</v>
      </c>
      <c r="K537" s="53">
        <v>12</v>
      </c>
      <c r="L537" s="56">
        <v>5374</v>
      </c>
      <c r="M537" s="57" t="s">
        <v>696</v>
      </c>
      <c r="N537" s="53" t="s">
        <v>651</v>
      </c>
      <c r="O537" s="53" t="s">
        <v>651</v>
      </c>
      <c r="P537" s="108">
        <v>0</v>
      </c>
      <c r="Q537" s="56">
        <v>0</v>
      </c>
      <c r="R537" s="56">
        <v>0</v>
      </c>
      <c r="S537" s="56">
        <v>81475.290233164851</v>
      </c>
      <c r="T537" s="56">
        <v>4736.8384125003595</v>
      </c>
      <c r="U537" s="56">
        <v>0</v>
      </c>
      <c r="V537" s="56">
        <v>0</v>
      </c>
      <c r="W537" s="56">
        <v>0</v>
      </c>
      <c r="X537" s="56">
        <f t="shared" si="48"/>
        <v>0</v>
      </c>
      <c r="Y537" s="56">
        <f t="shared" si="49"/>
        <v>86212.128645665216</v>
      </c>
      <c r="Z537" s="56">
        <v>0</v>
      </c>
      <c r="AA537" s="56">
        <v>0</v>
      </c>
      <c r="AB537" s="56">
        <v>0</v>
      </c>
      <c r="AC537" s="56">
        <f t="shared" si="50"/>
        <v>0</v>
      </c>
      <c r="AD537" s="58">
        <v>1704.7422042677611</v>
      </c>
      <c r="AE537" s="58">
        <v>3720.8517269717308</v>
      </c>
      <c r="AF537" s="58">
        <f t="shared" si="51"/>
        <v>5425.5939312394921</v>
      </c>
      <c r="AG537" s="58">
        <f t="shared" si="52"/>
        <v>91637.722576904707</v>
      </c>
      <c r="AH537" s="58">
        <v>0</v>
      </c>
      <c r="AI537" s="58">
        <v>746.39355082883662</v>
      </c>
      <c r="AJ537" s="58">
        <f t="shared" si="53"/>
        <v>92384.116127733549</v>
      </c>
    </row>
    <row r="538" spans="1:36" ht="30" x14ac:dyDescent="0.25">
      <c r="A538" s="53">
        <v>537</v>
      </c>
      <c r="B538" s="53" t="s">
        <v>35</v>
      </c>
      <c r="C538" s="53">
        <v>527</v>
      </c>
      <c r="D538" s="54" t="s">
        <v>1047</v>
      </c>
      <c r="E538" s="53" t="s">
        <v>720</v>
      </c>
      <c r="F538" s="53">
        <v>2</v>
      </c>
      <c r="G538" s="53" t="s">
        <v>116</v>
      </c>
      <c r="H538" s="53" t="s">
        <v>805</v>
      </c>
      <c r="I538" s="54" t="s">
        <v>806</v>
      </c>
      <c r="J538" s="55">
        <v>5530</v>
      </c>
      <c r="K538" s="53">
        <v>12</v>
      </c>
      <c r="L538" s="56">
        <v>5530</v>
      </c>
      <c r="M538" s="57" t="s">
        <v>696</v>
      </c>
      <c r="N538" s="53" t="s">
        <v>651</v>
      </c>
      <c r="O538" s="53" t="s">
        <v>651</v>
      </c>
      <c r="P538" s="108">
        <v>0</v>
      </c>
      <c r="Q538" s="56">
        <v>0</v>
      </c>
      <c r="R538" s="56">
        <v>0</v>
      </c>
      <c r="S538" s="56">
        <v>83840.408446111207</v>
      </c>
      <c r="T538" s="56">
        <v>4874.3424676455124</v>
      </c>
      <c r="U538" s="56">
        <v>0</v>
      </c>
      <c r="V538" s="56">
        <v>0</v>
      </c>
      <c r="W538" s="56">
        <v>0</v>
      </c>
      <c r="X538" s="56">
        <f t="shared" si="48"/>
        <v>0</v>
      </c>
      <c r="Y538" s="56">
        <f t="shared" si="49"/>
        <v>88714.750913756725</v>
      </c>
      <c r="Z538" s="56">
        <v>0</v>
      </c>
      <c r="AA538" s="56">
        <v>0</v>
      </c>
      <c r="AB538" s="56">
        <v>0</v>
      </c>
      <c r="AC538" s="56">
        <f t="shared" si="50"/>
        <v>0</v>
      </c>
      <c r="AD538" s="58">
        <v>1754.2285801266689</v>
      </c>
      <c r="AE538" s="58">
        <v>3828.8630536199612</v>
      </c>
      <c r="AF538" s="58">
        <f t="shared" si="51"/>
        <v>5583.0916337466297</v>
      </c>
      <c r="AG538" s="58">
        <f t="shared" si="52"/>
        <v>94297.842547503358</v>
      </c>
      <c r="AH538" s="58">
        <v>0</v>
      </c>
      <c r="AI538" s="58">
        <v>768.06035282535652</v>
      </c>
      <c r="AJ538" s="58">
        <f t="shared" si="53"/>
        <v>95065.902900328714</v>
      </c>
    </row>
    <row r="539" spans="1:36" ht="30" x14ac:dyDescent="0.25">
      <c r="A539" s="53">
        <v>538</v>
      </c>
      <c r="B539" s="53" t="s">
        <v>38</v>
      </c>
      <c r="C539" s="53">
        <v>528</v>
      </c>
      <c r="D539" s="54" t="s">
        <v>1048</v>
      </c>
      <c r="E539" s="53" t="s">
        <v>720</v>
      </c>
      <c r="F539" s="53">
        <v>1</v>
      </c>
      <c r="G539" s="53">
        <v>903300</v>
      </c>
      <c r="H539" s="53" t="s">
        <v>874</v>
      </c>
      <c r="I539" s="54" t="s">
        <v>1049</v>
      </c>
      <c r="J539" s="55">
        <v>1676</v>
      </c>
      <c r="K539" s="53">
        <v>12</v>
      </c>
      <c r="L539" s="56">
        <v>1676</v>
      </c>
      <c r="M539" s="57" t="s">
        <v>697</v>
      </c>
      <c r="N539" s="53" t="s">
        <v>651</v>
      </c>
      <c r="O539" s="53" t="s">
        <v>651</v>
      </c>
      <c r="P539" s="108">
        <v>0</v>
      </c>
      <c r="Q539" s="56">
        <v>0</v>
      </c>
      <c r="R539" s="56">
        <v>0</v>
      </c>
      <c r="S539" s="56">
        <v>17188.782017879948</v>
      </c>
      <c r="T539" s="56">
        <v>1477.2871565594719</v>
      </c>
      <c r="U539" s="56">
        <v>9132.737335036185</v>
      </c>
      <c r="V539" s="56">
        <v>0</v>
      </c>
      <c r="W539" s="56">
        <v>0</v>
      </c>
      <c r="X539" s="56">
        <f t="shared" si="48"/>
        <v>9132.737335036185</v>
      </c>
      <c r="Y539" s="56">
        <f t="shared" si="49"/>
        <v>27798.806509475606</v>
      </c>
      <c r="Z539" s="56">
        <v>0</v>
      </c>
      <c r="AA539" s="56">
        <v>0</v>
      </c>
      <c r="AB539" s="56">
        <v>0</v>
      </c>
      <c r="AC539" s="56">
        <f t="shared" si="50"/>
        <v>0</v>
      </c>
      <c r="AD539" s="58">
        <v>531.66132012518938</v>
      </c>
      <c r="AE539" s="58">
        <v>1160.4293811694495</v>
      </c>
      <c r="AF539" s="58">
        <f t="shared" si="51"/>
        <v>1692.0907012946388</v>
      </c>
      <c r="AG539" s="58">
        <f t="shared" si="52"/>
        <v>29490.897210770243</v>
      </c>
      <c r="AH539" s="58">
        <v>0</v>
      </c>
      <c r="AI539" s="58">
        <v>232.7792317062021</v>
      </c>
      <c r="AJ539" s="58">
        <f t="shared" si="53"/>
        <v>29723.676442476444</v>
      </c>
    </row>
    <row r="540" spans="1:36" ht="30" x14ac:dyDescent="0.25">
      <c r="A540" s="53">
        <v>539</v>
      </c>
      <c r="B540" s="53" t="s">
        <v>38</v>
      </c>
      <c r="C540" s="53">
        <v>528</v>
      </c>
      <c r="D540" s="54" t="s">
        <v>1048</v>
      </c>
      <c r="E540" s="53" t="s">
        <v>720</v>
      </c>
      <c r="F540" s="53">
        <v>2</v>
      </c>
      <c r="G540" s="53">
        <v>903300</v>
      </c>
      <c r="H540" s="53" t="s">
        <v>874</v>
      </c>
      <c r="I540" s="54" t="s">
        <v>1049</v>
      </c>
      <c r="J540" s="55">
        <v>673</v>
      </c>
      <c r="K540" s="53">
        <v>12</v>
      </c>
      <c r="L540" s="56">
        <v>673</v>
      </c>
      <c r="M540" s="57" t="s">
        <v>697</v>
      </c>
      <c r="N540" s="53" t="s">
        <v>651</v>
      </c>
      <c r="O540" s="53" t="s">
        <v>651</v>
      </c>
      <c r="P540" s="108">
        <v>0</v>
      </c>
      <c r="Q540" s="56">
        <v>0</v>
      </c>
      <c r="R540" s="56">
        <v>0</v>
      </c>
      <c r="S540" s="56">
        <v>6902.1779821200516</v>
      </c>
      <c r="T540" s="56">
        <v>593.20659687620798</v>
      </c>
      <c r="U540" s="56">
        <v>3667.2626649638146</v>
      </c>
      <c r="V540" s="56">
        <v>0</v>
      </c>
      <c r="W540" s="56">
        <v>0</v>
      </c>
      <c r="X540" s="56">
        <f t="shared" si="48"/>
        <v>3667.2626649638146</v>
      </c>
      <c r="Y540" s="56">
        <f t="shared" si="49"/>
        <v>11162.647243960075</v>
      </c>
      <c r="Z540" s="56">
        <v>0</v>
      </c>
      <c r="AA540" s="56">
        <v>0</v>
      </c>
      <c r="AB540" s="56">
        <v>0</v>
      </c>
      <c r="AC540" s="56">
        <f t="shared" si="50"/>
        <v>0</v>
      </c>
      <c r="AD540" s="58">
        <v>213.48930098105754</v>
      </c>
      <c r="AE540" s="58">
        <v>465.97194124525026</v>
      </c>
      <c r="AF540" s="58">
        <f t="shared" si="51"/>
        <v>679.46124222630783</v>
      </c>
      <c r="AG540" s="58">
        <f t="shared" si="52"/>
        <v>11842.108486186382</v>
      </c>
      <c r="AH540" s="58">
        <v>0</v>
      </c>
      <c r="AI540" s="58">
        <v>93.472806049089499</v>
      </c>
      <c r="AJ540" s="58">
        <f t="shared" si="53"/>
        <v>11935.581292235471</v>
      </c>
    </row>
    <row r="541" spans="1:36" ht="60" x14ac:dyDescent="0.25">
      <c r="A541" s="53">
        <v>540</v>
      </c>
      <c r="B541" s="53" t="s">
        <v>42</v>
      </c>
      <c r="C541" s="53">
        <v>529</v>
      </c>
      <c r="D541" s="54" t="s">
        <v>1050</v>
      </c>
      <c r="E541" s="53" t="s">
        <v>720</v>
      </c>
      <c r="F541" s="53">
        <v>1</v>
      </c>
      <c r="G541" s="53" t="s">
        <v>824</v>
      </c>
      <c r="H541" s="53" t="s">
        <v>792</v>
      </c>
      <c r="I541" s="54" t="s">
        <v>825</v>
      </c>
      <c r="J541" s="55">
        <v>0</v>
      </c>
      <c r="K541" s="53">
        <v>12</v>
      </c>
      <c r="L541" s="56">
        <v>0</v>
      </c>
      <c r="M541" s="57" t="s">
        <v>650</v>
      </c>
      <c r="N541" s="53" t="s">
        <v>651</v>
      </c>
      <c r="O541" s="53" t="s">
        <v>651</v>
      </c>
      <c r="P541" s="108">
        <v>0</v>
      </c>
      <c r="Q541" s="56">
        <v>0</v>
      </c>
      <c r="R541" s="56">
        <v>0</v>
      </c>
      <c r="S541" s="56">
        <v>0</v>
      </c>
      <c r="T541" s="56">
        <v>0</v>
      </c>
      <c r="U541" s="56">
        <v>0</v>
      </c>
      <c r="V541" s="56">
        <v>0</v>
      </c>
      <c r="W541" s="56">
        <v>0</v>
      </c>
      <c r="X541" s="56">
        <f t="shared" si="48"/>
        <v>0</v>
      </c>
      <c r="Y541" s="56">
        <f t="shared" si="49"/>
        <v>0</v>
      </c>
      <c r="Z541" s="56">
        <v>0</v>
      </c>
      <c r="AA541" s="56">
        <v>0</v>
      </c>
      <c r="AB541" s="56">
        <v>0</v>
      </c>
      <c r="AC541" s="56">
        <f t="shared" si="50"/>
        <v>0</v>
      </c>
      <c r="AD541" s="58">
        <v>0</v>
      </c>
      <c r="AE541" s="58">
        <v>0</v>
      </c>
      <c r="AF541" s="58">
        <f t="shared" si="51"/>
        <v>0</v>
      </c>
      <c r="AG541" s="58">
        <f t="shared" si="52"/>
        <v>0</v>
      </c>
      <c r="AH541" s="58">
        <v>0</v>
      </c>
      <c r="AI541" s="58">
        <v>0</v>
      </c>
      <c r="AJ541" s="58">
        <f t="shared" si="53"/>
        <v>0</v>
      </c>
    </row>
    <row r="542" spans="1:36" ht="30" x14ac:dyDescent="0.25">
      <c r="A542" s="53">
        <v>541</v>
      </c>
      <c r="B542" s="53" t="s">
        <v>41</v>
      </c>
      <c r="C542" s="53">
        <v>530</v>
      </c>
      <c r="D542" s="54" t="s">
        <v>1051</v>
      </c>
      <c r="E542" s="53" t="s">
        <v>720</v>
      </c>
      <c r="F542" s="53">
        <v>1</v>
      </c>
      <c r="G542" s="53">
        <v>601640</v>
      </c>
      <c r="H542" s="53" t="s">
        <v>877</v>
      </c>
      <c r="I542" s="54" t="s">
        <v>1003</v>
      </c>
      <c r="J542" s="55">
        <v>4916</v>
      </c>
      <c r="K542" s="53">
        <v>12</v>
      </c>
      <c r="L542" s="56">
        <v>4916</v>
      </c>
      <c r="M542" s="57" t="s">
        <v>650</v>
      </c>
      <c r="N542" s="53" t="s">
        <v>651</v>
      </c>
      <c r="O542" s="53" t="s">
        <v>651</v>
      </c>
      <c r="P542" s="108">
        <v>0</v>
      </c>
      <c r="Q542" s="56">
        <v>0</v>
      </c>
      <c r="R542" s="56">
        <v>0</v>
      </c>
      <c r="S542" s="56">
        <v>0</v>
      </c>
      <c r="T542" s="56">
        <v>4333.1406095742022</v>
      </c>
      <c r="U542" s="56">
        <v>0</v>
      </c>
      <c r="V542" s="56">
        <v>0</v>
      </c>
      <c r="W542" s="56">
        <v>0</v>
      </c>
      <c r="X542" s="56">
        <f t="shared" si="48"/>
        <v>0</v>
      </c>
      <c r="Y542" s="56">
        <f t="shared" si="49"/>
        <v>4333.1406095742022</v>
      </c>
      <c r="Z542" s="56">
        <v>0</v>
      </c>
      <c r="AA542" s="56">
        <v>0</v>
      </c>
      <c r="AB542" s="56">
        <v>0</v>
      </c>
      <c r="AC542" s="56">
        <f t="shared" si="50"/>
        <v>0</v>
      </c>
      <c r="AD542" s="58">
        <v>1559.4552802717367</v>
      </c>
      <c r="AE542" s="58">
        <v>3403.7415500173101</v>
      </c>
      <c r="AF542" s="58">
        <f t="shared" si="51"/>
        <v>4963.1968302890473</v>
      </c>
      <c r="AG542" s="58">
        <f t="shared" si="52"/>
        <v>9296.3374398632495</v>
      </c>
      <c r="AH542" s="58">
        <v>0</v>
      </c>
      <c r="AI542" s="58">
        <v>682.78204240315597</v>
      </c>
      <c r="AJ542" s="58">
        <f t="shared" si="53"/>
        <v>9979.1194822664056</v>
      </c>
    </row>
    <row r="543" spans="1:36" ht="30" x14ac:dyDescent="0.25">
      <c r="A543" s="53">
        <v>542</v>
      </c>
      <c r="B543" s="53" t="s">
        <v>42</v>
      </c>
      <c r="C543" s="53">
        <v>555</v>
      </c>
      <c r="D543" s="54" t="s">
        <v>1052</v>
      </c>
      <c r="E543" s="53" t="s">
        <v>720</v>
      </c>
      <c r="F543" s="53">
        <v>1</v>
      </c>
      <c r="G543" s="53">
        <v>108701</v>
      </c>
      <c r="H543" s="53">
        <v>43010</v>
      </c>
      <c r="I543" s="54" t="s">
        <v>719</v>
      </c>
      <c r="J543" s="55">
        <v>15536</v>
      </c>
      <c r="K543" s="53">
        <v>12</v>
      </c>
      <c r="L543" s="56">
        <v>15536</v>
      </c>
      <c r="M543" s="57" t="s">
        <v>698</v>
      </c>
      <c r="N543" s="53" t="s">
        <v>651</v>
      </c>
      <c r="O543" s="53" t="s">
        <v>651</v>
      </c>
      <c r="P543" s="108">
        <v>0</v>
      </c>
      <c r="Q543" s="56">
        <v>0</v>
      </c>
      <c r="R543" s="56">
        <v>8500</v>
      </c>
      <c r="S543" s="56">
        <v>124544.96000000001</v>
      </c>
      <c r="T543" s="56">
        <v>13693.993594455822</v>
      </c>
      <c r="U543" s="56">
        <v>2400</v>
      </c>
      <c r="V543" s="56">
        <v>0</v>
      </c>
      <c r="W543" s="56">
        <v>0</v>
      </c>
      <c r="X543" s="56">
        <f t="shared" si="48"/>
        <v>2400</v>
      </c>
      <c r="Y543" s="56">
        <f t="shared" si="49"/>
        <v>149138.95359445584</v>
      </c>
      <c r="Z543" s="56">
        <v>0</v>
      </c>
      <c r="AA543" s="56">
        <v>0</v>
      </c>
      <c r="AB543" s="56">
        <v>0</v>
      </c>
      <c r="AC543" s="56">
        <f t="shared" si="50"/>
        <v>0</v>
      </c>
      <c r="AD543" s="58">
        <v>4928.3354829743093</v>
      </c>
      <c r="AE543" s="58">
        <v>10756.820325685301</v>
      </c>
      <c r="AF543" s="58">
        <f t="shared" si="51"/>
        <v>15685.155808659611</v>
      </c>
      <c r="AG543" s="58">
        <f t="shared" si="52"/>
        <v>164824.10940311546</v>
      </c>
      <c r="AH543" s="58">
        <v>0</v>
      </c>
      <c r="AI543" s="58">
        <v>2157.7912552431717</v>
      </c>
      <c r="AJ543" s="58">
        <f t="shared" si="53"/>
        <v>166981.90065835865</v>
      </c>
    </row>
    <row r="544" spans="1:36" ht="30" x14ac:dyDescent="0.25">
      <c r="A544" s="53">
        <v>543</v>
      </c>
      <c r="B544" s="53" t="s">
        <v>749</v>
      </c>
      <c r="C544" s="53">
        <v>588</v>
      </c>
      <c r="D544" s="54" t="s">
        <v>1053</v>
      </c>
      <c r="E544" s="53" t="s">
        <v>720</v>
      </c>
      <c r="F544" s="53">
        <v>1</v>
      </c>
      <c r="G544" s="53">
        <v>902570</v>
      </c>
      <c r="H544" s="53" t="s">
        <v>731</v>
      </c>
      <c r="I544" s="54" t="s">
        <v>750</v>
      </c>
      <c r="J544" s="55">
        <v>2246</v>
      </c>
      <c r="K544" s="53">
        <v>12</v>
      </c>
      <c r="L544" s="56">
        <v>2246</v>
      </c>
      <c r="M544" s="57" t="s">
        <v>650</v>
      </c>
      <c r="N544" s="53" t="s">
        <v>652</v>
      </c>
      <c r="O544" s="53" t="s">
        <v>653</v>
      </c>
      <c r="P544" s="108">
        <v>21458.438264036293</v>
      </c>
      <c r="Q544" s="56">
        <v>0</v>
      </c>
      <c r="R544" s="56">
        <v>0</v>
      </c>
      <c r="S544" s="56">
        <v>0</v>
      </c>
      <c r="T544" s="56">
        <v>0</v>
      </c>
      <c r="U544" s="56">
        <v>0</v>
      </c>
      <c r="V544" s="56">
        <v>0</v>
      </c>
      <c r="W544" s="56">
        <v>0</v>
      </c>
      <c r="X544" s="56">
        <f t="shared" si="48"/>
        <v>0</v>
      </c>
      <c r="Y544" s="56">
        <f t="shared" si="49"/>
        <v>21458.438264036293</v>
      </c>
      <c r="Z544" s="56">
        <v>11342.3</v>
      </c>
      <c r="AA544" s="56">
        <v>0</v>
      </c>
      <c r="AB544" s="56">
        <v>0</v>
      </c>
      <c r="AC544" s="56">
        <f t="shared" si="50"/>
        <v>11342.3</v>
      </c>
      <c r="AD544" s="58">
        <v>712.47692422504497</v>
      </c>
      <c r="AE544" s="58">
        <v>-33513.21518826134</v>
      </c>
      <c r="AF544" s="58">
        <f t="shared" si="51"/>
        <v>-32800.738264036292</v>
      </c>
      <c r="AG544" s="58">
        <f t="shared" si="52"/>
        <v>0</v>
      </c>
      <c r="AH544" s="58">
        <v>0</v>
      </c>
      <c r="AI544" s="58">
        <v>0</v>
      </c>
      <c r="AJ544" s="58">
        <f t="shared" si="53"/>
        <v>0</v>
      </c>
    </row>
    <row r="545" spans="1:36" ht="30" x14ac:dyDescent="0.25">
      <c r="A545" s="53">
        <v>544</v>
      </c>
      <c r="B545" s="53" t="s">
        <v>749</v>
      </c>
      <c r="C545" s="53">
        <v>588</v>
      </c>
      <c r="D545" s="54" t="s">
        <v>1053</v>
      </c>
      <c r="E545" s="53" t="s">
        <v>720</v>
      </c>
      <c r="F545" s="53">
        <v>2</v>
      </c>
      <c r="G545" s="53">
        <v>902570</v>
      </c>
      <c r="H545" s="53" t="s">
        <v>731</v>
      </c>
      <c r="I545" s="54" t="s">
        <v>750</v>
      </c>
      <c r="J545" s="55">
        <v>376</v>
      </c>
      <c r="K545" s="53">
        <v>12</v>
      </c>
      <c r="L545" s="56">
        <v>376</v>
      </c>
      <c r="M545" s="57" t="s">
        <v>650</v>
      </c>
      <c r="N545" s="53" t="s">
        <v>652</v>
      </c>
      <c r="O545" s="53" t="s">
        <v>653</v>
      </c>
      <c r="P545" s="108">
        <v>3592.32982514588</v>
      </c>
      <c r="Q545" s="56">
        <v>0</v>
      </c>
      <c r="R545" s="56">
        <v>0</v>
      </c>
      <c r="S545" s="56">
        <v>0</v>
      </c>
      <c r="T545" s="56">
        <v>0</v>
      </c>
      <c r="U545" s="56">
        <v>0</v>
      </c>
      <c r="V545" s="56">
        <v>0</v>
      </c>
      <c r="W545" s="56">
        <v>0</v>
      </c>
      <c r="X545" s="56">
        <f t="shared" si="48"/>
        <v>0</v>
      </c>
      <c r="Y545" s="56">
        <f t="shared" si="49"/>
        <v>3592.32982514588</v>
      </c>
      <c r="Z545" s="56">
        <v>1898.8</v>
      </c>
      <c r="AA545" s="56">
        <v>0</v>
      </c>
      <c r="AB545" s="56">
        <v>0</v>
      </c>
      <c r="AC545" s="56">
        <f t="shared" si="50"/>
        <v>1898.8</v>
      </c>
      <c r="AD545" s="58">
        <v>119.27485463429069</v>
      </c>
      <c r="AE545" s="58">
        <v>-5610.4046797801711</v>
      </c>
      <c r="AF545" s="58">
        <f t="shared" si="51"/>
        <v>-5491.1298251458802</v>
      </c>
      <c r="AG545" s="58">
        <f t="shared" si="52"/>
        <v>0</v>
      </c>
      <c r="AH545" s="58">
        <v>0</v>
      </c>
      <c r="AI545" s="58">
        <v>0</v>
      </c>
      <c r="AJ545" s="58">
        <f t="shared" si="53"/>
        <v>0</v>
      </c>
    </row>
    <row r="546" spans="1:36" ht="30" x14ac:dyDescent="0.25">
      <c r="A546" s="53">
        <v>545</v>
      </c>
      <c r="B546" s="53" t="s">
        <v>40</v>
      </c>
      <c r="C546" s="53">
        <v>601</v>
      </c>
      <c r="D546" s="54" t="s">
        <v>117</v>
      </c>
      <c r="E546" s="53" t="s">
        <v>720</v>
      </c>
      <c r="F546" s="53">
        <v>1</v>
      </c>
      <c r="G546" s="53">
        <v>802120</v>
      </c>
      <c r="H546" s="53" t="s">
        <v>1054</v>
      </c>
      <c r="I546" s="54" t="s">
        <v>1055</v>
      </c>
      <c r="J546" s="55">
        <v>6401</v>
      </c>
      <c r="K546" s="53">
        <v>12</v>
      </c>
      <c r="L546" s="56">
        <v>6401</v>
      </c>
      <c r="M546" s="57" t="s">
        <v>650</v>
      </c>
      <c r="N546" s="53" t="s">
        <v>652</v>
      </c>
      <c r="O546" s="53" t="s">
        <v>40</v>
      </c>
      <c r="P546" s="108">
        <v>61155.593645635046</v>
      </c>
      <c r="Q546" s="56">
        <v>0</v>
      </c>
      <c r="R546" s="56">
        <v>15907.576396502769</v>
      </c>
      <c r="S546" s="56">
        <v>0</v>
      </c>
      <c r="T546" s="56">
        <v>0</v>
      </c>
      <c r="U546" s="56">
        <v>6958.0813913988723</v>
      </c>
      <c r="V546" s="56">
        <v>8200.5959255772414</v>
      </c>
      <c r="W546" s="56">
        <v>0</v>
      </c>
      <c r="X546" s="56">
        <f t="shared" si="48"/>
        <v>15158.677316976115</v>
      </c>
      <c r="Y546" s="56">
        <f t="shared" si="49"/>
        <v>92221.847359113934</v>
      </c>
      <c r="Z546" s="56">
        <v>0</v>
      </c>
      <c r="AA546" s="56">
        <v>0</v>
      </c>
      <c r="AB546" s="56">
        <v>32325.05</v>
      </c>
      <c r="AC546" s="56">
        <f t="shared" si="50"/>
        <v>32325.05</v>
      </c>
      <c r="AD546" s="58">
        <v>2030.527512005571</v>
      </c>
      <c r="AE546" s="58">
        <v>0</v>
      </c>
      <c r="AF546" s="58">
        <f t="shared" si="51"/>
        <v>2030.527512005571</v>
      </c>
      <c r="AG546" s="58">
        <f t="shared" si="52"/>
        <v>126577.42487111951</v>
      </c>
      <c r="AH546" s="58">
        <v>0</v>
      </c>
      <c r="AI546" s="58">
        <v>0</v>
      </c>
      <c r="AJ546" s="58">
        <f t="shared" si="53"/>
        <v>126577.42487111951</v>
      </c>
    </row>
    <row r="547" spans="1:36" ht="30" x14ac:dyDescent="0.25">
      <c r="A547" s="53">
        <v>546</v>
      </c>
      <c r="B547" s="53" t="s">
        <v>40</v>
      </c>
      <c r="C547" s="53">
        <v>601</v>
      </c>
      <c r="D547" s="54" t="s">
        <v>117</v>
      </c>
      <c r="E547" s="53" t="s">
        <v>1056</v>
      </c>
      <c r="F547" s="53">
        <v>1</v>
      </c>
      <c r="G547" s="53">
        <v>802120</v>
      </c>
      <c r="H547" s="53" t="s">
        <v>1054</v>
      </c>
      <c r="I547" s="54" t="s">
        <v>1055</v>
      </c>
      <c r="J547" s="55">
        <v>14740</v>
      </c>
      <c r="K547" s="53">
        <v>12</v>
      </c>
      <c r="L547" s="56">
        <v>14740</v>
      </c>
      <c r="M547" s="57" t="s">
        <v>650</v>
      </c>
      <c r="N547" s="53" t="s">
        <v>652</v>
      </c>
      <c r="O547" s="53" t="s">
        <v>40</v>
      </c>
      <c r="P547" s="108">
        <v>176529.58512196114</v>
      </c>
      <c r="Q547" s="56">
        <v>0</v>
      </c>
      <c r="R547" s="56">
        <v>36631.413229878272</v>
      </c>
      <c r="S547" s="56">
        <v>0</v>
      </c>
      <c r="T547" s="56">
        <v>0</v>
      </c>
      <c r="U547" s="56">
        <v>16022.82763774713</v>
      </c>
      <c r="V547" s="56">
        <v>18884.046858773403</v>
      </c>
      <c r="W547" s="56">
        <v>0</v>
      </c>
      <c r="X547" s="56">
        <f t="shared" si="48"/>
        <v>34906.874496520533</v>
      </c>
      <c r="Y547" s="56">
        <f t="shared" si="49"/>
        <v>248067.87284835993</v>
      </c>
      <c r="Z547" s="56">
        <v>0</v>
      </c>
      <c r="AA547" s="56">
        <v>0</v>
      </c>
      <c r="AB547" s="56">
        <v>74437</v>
      </c>
      <c r="AC547" s="56">
        <f t="shared" si="50"/>
        <v>74437</v>
      </c>
      <c r="AD547" s="58">
        <v>4675.8280779506504</v>
      </c>
      <c r="AE547" s="58">
        <v>0</v>
      </c>
      <c r="AF547" s="58">
        <f t="shared" si="51"/>
        <v>4675.8280779506504</v>
      </c>
      <c r="AG547" s="58">
        <f t="shared" si="52"/>
        <v>327180.70092631056</v>
      </c>
      <c r="AH547" s="58">
        <v>0</v>
      </c>
      <c r="AI547" s="58">
        <v>0</v>
      </c>
      <c r="AJ547" s="58">
        <f t="shared" si="53"/>
        <v>327180.70092631056</v>
      </c>
    </row>
    <row r="548" spans="1:36" ht="30" x14ac:dyDescent="0.25">
      <c r="A548" s="53">
        <v>547</v>
      </c>
      <c r="B548" s="53" t="s">
        <v>40</v>
      </c>
      <c r="C548" s="53">
        <v>601</v>
      </c>
      <c r="D548" s="54" t="s">
        <v>117</v>
      </c>
      <c r="E548" s="53" t="s">
        <v>720</v>
      </c>
      <c r="F548" s="53">
        <v>2</v>
      </c>
      <c r="G548" s="53">
        <v>802120</v>
      </c>
      <c r="H548" s="53" t="s">
        <v>1054</v>
      </c>
      <c r="I548" s="54" t="s">
        <v>1055</v>
      </c>
      <c r="J548" s="55">
        <v>2342</v>
      </c>
      <c r="K548" s="53">
        <v>12</v>
      </c>
      <c r="L548" s="56">
        <v>2342</v>
      </c>
      <c r="M548" s="57" t="s">
        <v>650</v>
      </c>
      <c r="N548" s="53" t="s">
        <v>652</v>
      </c>
      <c r="O548" s="53" t="s">
        <v>40</v>
      </c>
      <c r="P548" s="108">
        <v>22375.628857690561</v>
      </c>
      <c r="Q548" s="56">
        <v>0</v>
      </c>
      <c r="R548" s="56">
        <v>5820.2693205139021</v>
      </c>
      <c r="S548" s="56">
        <v>0</v>
      </c>
      <c r="T548" s="56">
        <v>0</v>
      </c>
      <c r="U548" s="56">
        <v>2545.8251239894016</v>
      </c>
      <c r="V548" s="56">
        <v>3000.4367532732231</v>
      </c>
      <c r="W548" s="56">
        <v>0</v>
      </c>
      <c r="X548" s="56">
        <f t="shared" si="48"/>
        <v>5546.2618772626247</v>
      </c>
      <c r="Y548" s="56">
        <f t="shared" si="49"/>
        <v>33742.160055467088</v>
      </c>
      <c r="Z548" s="56">
        <v>0</v>
      </c>
      <c r="AA548" s="56">
        <v>0</v>
      </c>
      <c r="AB548" s="56">
        <v>11827.1</v>
      </c>
      <c r="AC548" s="56">
        <f t="shared" si="50"/>
        <v>11827.1</v>
      </c>
      <c r="AD548" s="58">
        <v>742.93007859975739</v>
      </c>
      <c r="AE548" s="58">
        <v>0</v>
      </c>
      <c r="AF548" s="58">
        <f t="shared" si="51"/>
        <v>742.93007859975739</v>
      </c>
      <c r="AG548" s="58">
        <f t="shared" si="52"/>
        <v>46312.190134066841</v>
      </c>
      <c r="AH548" s="58">
        <v>0</v>
      </c>
      <c r="AI548" s="58">
        <v>0</v>
      </c>
      <c r="AJ548" s="58">
        <f t="shared" si="53"/>
        <v>46312.190134066841</v>
      </c>
    </row>
    <row r="549" spans="1:36" ht="30" x14ac:dyDescent="0.25">
      <c r="A549" s="53">
        <v>548</v>
      </c>
      <c r="B549" s="53" t="s">
        <v>40</v>
      </c>
      <c r="C549" s="53">
        <v>601</v>
      </c>
      <c r="D549" s="54" t="s">
        <v>117</v>
      </c>
      <c r="E549" s="53" t="s">
        <v>1056</v>
      </c>
      <c r="F549" s="53">
        <v>2</v>
      </c>
      <c r="G549" s="53">
        <v>802120</v>
      </c>
      <c r="H549" s="53" t="s">
        <v>1054</v>
      </c>
      <c r="I549" s="54" t="s">
        <v>1055</v>
      </c>
      <c r="J549" s="55">
        <v>23029</v>
      </c>
      <c r="K549" s="53">
        <v>12</v>
      </c>
      <c r="L549" s="56">
        <v>23029</v>
      </c>
      <c r="M549" s="57" t="s">
        <v>650</v>
      </c>
      <c r="N549" s="53" t="s">
        <v>652</v>
      </c>
      <c r="O549" s="53" t="s">
        <v>40</v>
      </c>
      <c r="P549" s="108">
        <v>275800.53024244524</v>
      </c>
      <c r="Q549" s="56">
        <v>0</v>
      </c>
      <c r="R549" s="56">
        <v>57230.991538050657</v>
      </c>
      <c r="S549" s="56">
        <v>0</v>
      </c>
      <c r="T549" s="56">
        <v>0</v>
      </c>
      <c r="U549" s="56">
        <v>25033.222365649839</v>
      </c>
      <c r="V549" s="56">
        <v>29503.44064523017</v>
      </c>
      <c r="W549" s="56">
        <v>0</v>
      </c>
      <c r="X549" s="56">
        <f t="shared" si="48"/>
        <v>54536.663010880009</v>
      </c>
      <c r="Y549" s="56">
        <f t="shared" si="49"/>
        <v>387568.18479137588</v>
      </c>
      <c r="Z549" s="56">
        <v>0</v>
      </c>
      <c r="AA549" s="56">
        <v>0</v>
      </c>
      <c r="AB549" s="56">
        <v>116296.45</v>
      </c>
      <c r="AC549" s="56">
        <f t="shared" si="50"/>
        <v>116296.45</v>
      </c>
      <c r="AD549" s="58">
        <v>7305.2676259922346</v>
      </c>
      <c r="AE549" s="58">
        <v>0</v>
      </c>
      <c r="AF549" s="58">
        <f t="shared" si="51"/>
        <v>7305.2676259922346</v>
      </c>
      <c r="AG549" s="58">
        <f t="shared" si="52"/>
        <v>511169.90241736814</v>
      </c>
      <c r="AH549" s="58">
        <v>0</v>
      </c>
      <c r="AI549" s="58">
        <v>0</v>
      </c>
      <c r="AJ549" s="58">
        <f t="shared" si="53"/>
        <v>511169.90241736814</v>
      </c>
    </row>
    <row r="550" spans="1:36" ht="30" x14ac:dyDescent="0.25">
      <c r="A550" s="53">
        <v>549</v>
      </c>
      <c r="B550" s="53" t="s">
        <v>40</v>
      </c>
      <c r="C550" s="53">
        <v>601</v>
      </c>
      <c r="D550" s="54" t="s">
        <v>117</v>
      </c>
      <c r="E550" s="53" t="s">
        <v>720</v>
      </c>
      <c r="F550" s="53" t="s">
        <v>860</v>
      </c>
      <c r="G550" s="53">
        <v>802120</v>
      </c>
      <c r="H550" s="53" t="s">
        <v>1054</v>
      </c>
      <c r="I550" s="54" t="s">
        <v>1055</v>
      </c>
      <c r="J550" s="55">
        <v>7152</v>
      </c>
      <c r="K550" s="53">
        <v>12</v>
      </c>
      <c r="L550" s="56">
        <v>7152</v>
      </c>
      <c r="M550" s="57" t="s">
        <v>650</v>
      </c>
      <c r="N550" s="53" t="s">
        <v>652</v>
      </c>
      <c r="O550" s="53" t="s">
        <v>40</v>
      </c>
      <c r="P550" s="108">
        <v>68330.699227242905</v>
      </c>
      <c r="Q550" s="56">
        <v>0</v>
      </c>
      <c r="R550" s="56">
        <v>17773.939445053555</v>
      </c>
      <c r="S550" s="56">
        <v>0</v>
      </c>
      <c r="T550" s="56">
        <v>0</v>
      </c>
      <c r="U550" s="56">
        <v>7774.4411984509825</v>
      </c>
      <c r="V550" s="56">
        <v>9162.7342696029427</v>
      </c>
      <c r="W550" s="56">
        <v>0</v>
      </c>
      <c r="X550" s="56">
        <f t="shared" si="48"/>
        <v>16937.175468053923</v>
      </c>
      <c r="Y550" s="56">
        <f t="shared" si="49"/>
        <v>103041.81414035038</v>
      </c>
      <c r="Z550" s="56">
        <v>0</v>
      </c>
      <c r="AA550" s="56">
        <v>0</v>
      </c>
      <c r="AB550" s="56">
        <v>36117.599999999999</v>
      </c>
      <c r="AC550" s="56">
        <f t="shared" si="50"/>
        <v>36117.599999999999</v>
      </c>
      <c r="AD550" s="58">
        <v>2268.7600009160824</v>
      </c>
      <c r="AE550" s="58">
        <v>0</v>
      </c>
      <c r="AF550" s="58">
        <f t="shared" si="51"/>
        <v>2268.7600009160824</v>
      </c>
      <c r="AG550" s="58">
        <f t="shared" si="52"/>
        <v>141428.17414126647</v>
      </c>
      <c r="AH550" s="58">
        <v>0</v>
      </c>
      <c r="AI550" s="58">
        <v>0</v>
      </c>
      <c r="AJ550" s="58">
        <f t="shared" si="53"/>
        <v>141428.17414126647</v>
      </c>
    </row>
    <row r="551" spans="1:36" ht="30" x14ac:dyDescent="0.25">
      <c r="A551" s="53">
        <v>550</v>
      </c>
      <c r="B551" s="53" t="s">
        <v>40</v>
      </c>
      <c r="C551" s="53">
        <v>601</v>
      </c>
      <c r="D551" s="54" t="s">
        <v>117</v>
      </c>
      <c r="E551" s="53" t="s">
        <v>1056</v>
      </c>
      <c r="F551" s="53" t="s">
        <v>860</v>
      </c>
      <c r="G551" s="53">
        <v>802120</v>
      </c>
      <c r="H551" s="53" t="s">
        <v>1054</v>
      </c>
      <c r="I551" s="54" t="s">
        <v>1055</v>
      </c>
      <c r="J551" s="55">
        <v>3145</v>
      </c>
      <c r="K551" s="53">
        <v>12</v>
      </c>
      <c r="L551" s="56">
        <v>3145</v>
      </c>
      <c r="M551" s="57" t="s">
        <v>650</v>
      </c>
      <c r="N551" s="53" t="s">
        <v>652</v>
      </c>
      <c r="O551" s="53" t="s">
        <v>40</v>
      </c>
      <c r="P551" s="108">
        <v>37665.233731924542</v>
      </c>
      <c r="Q551" s="56">
        <v>0</v>
      </c>
      <c r="R551" s="56">
        <v>7815.8612352759274</v>
      </c>
      <c r="S551" s="56">
        <v>0</v>
      </c>
      <c r="T551" s="56">
        <v>0</v>
      </c>
      <c r="U551" s="56">
        <v>3418.7105102248797</v>
      </c>
      <c r="V551" s="56">
        <v>4029.1945299078939</v>
      </c>
      <c r="W551" s="56">
        <v>0</v>
      </c>
      <c r="X551" s="56">
        <f t="shared" si="48"/>
        <v>7447.9050401327731</v>
      </c>
      <c r="Y551" s="56">
        <f t="shared" si="49"/>
        <v>52929.000007333249</v>
      </c>
      <c r="Z551" s="56">
        <v>0</v>
      </c>
      <c r="AA551" s="56">
        <v>0</v>
      </c>
      <c r="AB551" s="56">
        <v>15882.25</v>
      </c>
      <c r="AC551" s="56">
        <f t="shared" si="50"/>
        <v>15882.25</v>
      </c>
      <c r="AD551" s="58">
        <v>997.65802612990501</v>
      </c>
      <c r="AE551" s="58">
        <v>0</v>
      </c>
      <c r="AF551" s="58">
        <f t="shared" si="51"/>
        <v>997.65802612990501</v>
      </c>
      <c r="AG551" s="58">
        <f t="shared" si="52"/>
        <v>69808.908033463158</v>
      </c>
      <c r="AH551" s="58">
        <v>0</v>
      </c>
      <c r="AI551" s="58">
        <v>0</v>
      </c>
      <c r="AJ551" s="58">
        <f t="shared" si="53"/>
        <v>69808.908033463158</v>
      </c>
    </row>
    <row r="552" spans="1:36" ht="30" x14ac:dyDescent="0.25">
      <c r="A552" s="53">
        <v>551</v>
      </c>
      <c r="B552" s="53" t="s">
        <v>40</v>
      </c>
      <c r="C552" s="53">
        <v>601</v>
      </c>
      <c r="D552" s="54" t="s">
        <v>117</v>
      </c>
      <c r="E552" s="53" t="s">
        <v>720</v>
      </c>
      <c r="F552" s="53">
        <v>3</v>
      </c>
      <c r="G552" s="53">
        <v>802120</v>
      </c>
      <c r="H552" s="53" t="s">
        <v>1054</v>
      </c>
      <c r="I552" s="54" t="s">
        <v>1055</v>
      </c>
      <c r="J552" s="55">
        <v>6730</v>
      </c>
      <c r="K552" s="53">
        <v>12</v>
      </c>
      <c r="L552" s="56">
        <v>6730</v>
      </c>
      <c r="M552" s="57" t="s">
        <v>650</v>
      </c>
      <c r="N552" s="53" t="s">
        <v>652</v>
      </c>
      <c r="O552" s="53" t="s">
        <v>40</v>
      </c>
      <c r="P552" s="108">
        <v>64298.882242637694</v>
      </c>
      <c r="Q552" s="56">
        <v>0</v>
      </c>
      <c r="R552" s="56">
        <v>16725.197492339266</v>
      </c>
      <c r="S552" s="56">
        <v>0</v>
      </c>
      <c r="T552" s="56">
        <v>0</v>
      </c>
      <c r="U552" s="56">
        <v>7315.7143827705686</v>
      </c>
      <c r="V552" s="56">
        <v>8622.0919511224547</v>
      </c>
      <c r="W552" s="56">
        <v>0</v>
      </c>
      <c r="X552" s="56">
        <f t="shared" si="48"/>
        <v>15937.806333893022</v>
      </c>
      <c r="Y552" s="56">
        <f t="shared" si="49"/>
        <v>96961.886068869979</v>
      </c>
      <c r="Z552" s="56">
        <v>0</v>
      </c>
      <c r="AA552" s="56">
        <v>0</v>
      </c>
      <c r="AB552" s="56">
        <v>33986.5</v>
      </c>
      <c r="AC552" s="56">
        <f t="shared" si="50"/>
        <v>33986.5</v>
      </c>
      <c r="AD552" s="58">
        <v>2134.8930098105752</v>
      </c>
      <c r="AE552" s="58">
        <v>0</v>
      </c>
      <c r="AF552" s="58">
        <f t="shared" si="51"/>
        <v>2134.8930098105752</v>
      </c>
      <c r="AG552" s="58">
        <f t="shared" si="52"/>
        <v>133083.27907868056</v>
      </c>
      <c r="AH552" s="58">
        <v>0</v>
      </c>
      <c r="AI552" s="58">
        <v>0</v>
      </c>
      <c r="AJ552" s="58">
        <f t="shared" si="53"/>
        <v>133083.27907868056</v>
      </c>
    </row>
    <row r="553" spans="1:36" ht="30" x14ac:dyDescent="0.25">
      <c r="A553" s="53">
        <v>552</v>
      </c>
      <c r="B553" s="53" t="s">
        <v>40</v>
      </c>
      <c r="C553" s="53">
        <v>601</v>
      </c>
      <c r="D553" s="54" t="s">
        <v>117</v>
      </c>
      <c r="E553" s="53" t="s">
        <v>1056</v>
      </c>
      <c r="F553" s="53">
        <v>3</v>
      </c>
      <c r="G553" s="53">
        <v>802120</v>
      </c>
      <c r="H553" s="53" t="s">
        <v>1054</v>
      </c>
      <c r="I553" s="54" t="s">
        <v>1055</v>
      </c>
      <c r="J553" s="55">
        <v>18479</v>
      </c>
      <c r="K553" s="53">
        <v>12</v>
      </c>
      <c r="L553" s="56">
        <v>18479</v>
      </c>
      <c r="M553" s="57" t="s">
        <v>650</v>
      </c>
      <c r="N553" s="53" t="s">
        <v>652</v>
      </c>
      <c r="O553" s="53" t="s">
        <v>40</v>
      </c>
      <c r="P553" s="108">
        <v>221308.69765730799</v>
      </c>
      <c r="Q553" s="56">
        <v>0</v>
      </c>
      <c r="R553" s="56">
        <v>45923.465744567206</v>
      </c>
      <c r="S553" s="56">
        <v>0</v>
      </c>
      <c r="T553" s="56">
        <v>0</v>
      </c>
      <c r="U553" s="56">
        <v>20087.234187105103</v>
      </c>
      <c r="V553" s="56">
        <v>23674.240291945298</v>
      </c>
      <c r="W553" s="56">
        <v>0</v>
      </c>
      <c r="X553" s="56">
        <f t="shared" si="48"/>
        <v>43761.474479050405</v>
      </c>
      <c r="Y553" s="56">
        <f t="shared" si="49"/>
        <v>310993.63788092555</v>
      </c>
      <c r="Z553" s="56">
        <v>0</v>
      </c>
      <c r="AA553" s="56">
        <v>0</v>
      </c>
      <c r="AB553" s="56">
        <v>93318.95</v>
      </c>
      <c r="AC553" s="56">
        <f t="shared" si="50"/>
        <v>93318.95</v>
      </c>
      <c r="AD553" s="58">
        <v>5861.9149967740886</v>
      </c>
      <c r="AE553" s="58">
        <v>0</v>
      </c>
      <c r="AF553" s="58">
        <f t="shared" si="51"/>
        <v>5861.9149967740886</v>
      </c>
      <c r="AG553" s="58">
        <f t="shared" si="52"/>
        <v>410174.50287769968</v>
      </c>
      <c r="AH553" s="58">
        <v>0</v>
      </c>
      <c r="AI553" s="58">
        <v>0</v>
      </c>
      <c r="AJ553" s="58">
        <f t="shared" si="53"/>
        <v>410174.50287769968</v>
      </c>
    </row>
    <row r="554" spans="1:36" ht="30" x14ac:dyDescent="0.25">
      <c r="A554" s="53">
        <v>553</v>
      </c>
      <c r="B554" s="53" t="s">
        <v>40</v>
      </c>
      <c r="C554" s="53">
        <v>601</v>
      </c>
      <c r="D554" s="54" t="s">
        <v>117</v>
      </c>
      <c r="E554" s="53" t="s">
        <v>720</v>
      </c>
      <c r="F554" s="53">
        <v>4</v>
      </c>
      <c r="G554" s="53">
        <v>802120</v>
      </c>
      <c r="H554" s="53" t="s">
        <v>1054</v>
      </c>
      <c r="I554" s="54" t="s">
        <v>1055</v>
      </c>
      <c r="J554" s="55">
        <v>5346</v>
      </c>
      <c r="K554" s="53">
        <v>12</v>
      </c>
      <c r="L554" s="56">
        <v>5346</v>
      </c>
      <c r="M554" s="57" t="s">
        <v>650</v>
      </c>
      <c r="N554" s="53" t="s">
        <v>652</v>
      </c>
      <c r="O554" s="53" t="s">
        <v>40</v>
      </c>
      <c r="P554" s="108">
        <v>51076.051184122007</v>
      </c>
      <c r="Q554" s="56">
        <v>0</v>
      </c>
      <c r="R554" s="56">
        <v>13285.721514717045</v>
      </c>
      <c r="S554" s="56">
        <v>0</v>
      </c>
      <c r="T554" s="56">
        <v>0</v>
      </c>
      <c r="U554" s="56">
        <v>5811.2643521978389</v>
      </c>
      <c r="V554" s="56">
        <v>6848.9901293760249</v>
      </c>
      <c r="W554" s="56">
        <v>0</v>
      </c>
      <c r="X554" s="56">
        <f t="shared" si="48"/>
        <v>12660.254481573864</v>
      </c>
      <c r="Y554" s="56">
        <f t="shared" si="49"/>
        <v>77022.027180412915</v>
      </c>
      <c r="Z554" s="56">
        <v>0</v>
      </c>
      <c r="AA554" s="56">
        <v>0</v>
      </c>
      <c r="AB554" s="56">
        <v>26997.3</v>
      </c>
      <c r="AC554" s="56">
        <f t="shared" si="50"/>
        <v>26997.3</v>
      </c>
      <c r="AD554" s="58">
        <v>1695.8600342418031</v>
      </c>
      <c r="AE554" s="58">
        <v>0</v>
      </c>
      <c r="AF554" s="58">
        <f t="shared" si="51"/>
        <v>1695.8600342418031</v>
      </c>
      <c r="AG554" s="58">
        <f t="shared" si="52"/>
        <v>105715.18721465472</v>
      </c>
      <c r="AH554" s="58">
        <v>0</v>
      </c>
      <c r="AI554" s="58">
        <v>0</v>
      </c>
      <c r="AJ554" s="58">
        <f t="shared" si="53"/>
        <v>105715.18721465472</v>
      </c>
    </row>
    <row r="555" spans="1:36" ht="30" x14ac:dyDescent="0.25">
      <c r="A555" s="53">
        <v>554</v>
      </c>
      <c r="B555" s="53" t="s">
        <v>40</v>
      </c>
      <c r="C555" s="53">
        <v>601</v>
      </c>
      <c r="D555" s="54" t="s">
        <v>117</v>
      </c>
      <c r="E555" s="53" t="s">
        <v>720</v>
      </c>
      <c r="F555" s="53">
        <v>5</v>
      </c>
      <c r="G555" s="53">
        <v>802120</v>
      </c>
      <c r="H555" s="53" t="s">
        <v>1054</v>
      </c>
      <c r="I555" s="54" t="s">
        <v>1055</v>
      </c>
      <c r="J555" s="55">
        <v>2653</v>
      </c>
      <c r="K555" s="53">
        <v>12</v>
      </c>
      <c r="L555" s="56">
        <v>2653</v>
      </c>
      <c r="M555" s="57" t="s">
        <v>650</v>
      </c>
      <c r="N555" s="53" t="s">
        <v>652</v>
      </c>
      <c r="O555" s="53" t="s">
        <v>40</v>
      </c>
      <c r="P555" s="108">
        <v>25346.944218383029</v>
      </c>
      <c r="Q555" s="56">
        <v>0</v>
      </c>
      <c r="R555" s="56">
        <v>6593.1573472772761</v>
      </c>
      <c r="S555" s="56">
        <v>0</v>
      </c>
      <c r="T555" s="56">
        <v>0</v>
      </c>
      <c r="U555" s="56">
        <v>2883.8915687207009</v>
      </c>
      <c r="V555" s="56">
        <v>3398.8722059922547</v>
      </c>
      <c r="W555" s="56">
        <v>0</v>
      </c>
      <c r="X555" s="56">
        <f t="shared" si="48"/>
        <v>6282.7637747129556</v>
      </c>
      <c r="Y555" s="56">
        <f t="shared" si="49"/>
        <v>38222.865340373261</v>
      </c>
      <c r="Z555" s="56">
        <v>0</v>
      </c>
      <c r="AA555" s="56">
        <v>0</v>
      </c>
      <c r="AB555" s="56">
        <v>13397.65</v>
      </c>
      <c r="AC555" s="56">
        <f t="shared" si="50"/>
        <v>13397.65</v>
      </c>
      <c r="AD555" s="58">
        <v>841.58560995950313</v>
      </c>
      <c r="AE555" s="58">
        <v>0</v>
      </c>
      <c r="AF555" s="58">
        <f t="shared" si="51"/>
        <v>841.58560995950313</v>
      </c>
      <c r="AG555" s="58">
        <f t="shared" si="52"/>
        <v>52462.100950332766</v>
      </c>
      <c r="AH555" s="58">
        <v>0</v>
      </c>
      <c r="AI555" s="58">
        <v>0</v>
      </c>
      <c r="AJ555" s="58">
        <f t="shared" si="53"/>
        <v>52462.100950332766</v>
      </c>
    </row>
    <row r="556" spans="1:36" x14ac:dyDescent="0.25">
      <c r="A556" s="53">
        <v>555</v>
      </c>
      <c r="B556" s="53" t="s">
        <v>34</v>
      </c>
      <c r="C556" s="53">
        <v>601</v>
      </c>
      <c r="D556" s="54" t="s">
        <v>117</v>
      </c>
      <c r="E556" s="53" t="s">
        <v>720</v>
      </c>
      <c r="F556" s="53" t="s">
        <v>761</v>
      </c>
      <c r="G556" s="53">
        <v>709000</v>
      </c>
      <c r="H556" s="53" t="s">
        <v>734</v>
      </c>
      <c r="I556" s="54" t="s">
        <v>735</v>
      </c>
      <c r="J556" s="55">
        <v>3680</v>
      </c>
      <c r="K556" s="53">
        <v>12</v>
      </c>
      <c r="L556" s="56">
        <v>3680</v>
      </c>
      <c r="M556" s="57" t="s">
        <v>650</v>
      </c>
      <c r="N556" s="53" t="s">
        <v>652</v>
      </c>
      <c r="O556" s="53" t="s">
        <v>40</v>
      </c>
      <c r="P556" s="108">
        <v>35796.311654244106</v>
      </c>
      <c r="Q556" s="56">
        <v>0</v>
      </c>
      <c r="R556" s="56">
        <v>9145.4274549492566</v>
      </c>
      <c r="S556" s="56">
        <v>0</v>
      </c>
      <c r="T556" s="56">
        <v>0</v>
      </c>
      <c r="U556" s="56">
        <v>0</v>
      </c>
      <c r="V556" s="56">
        <v>0</v>
      </c>
      <c r="W556" s="56">
        <v>0</v>
      </c>
      <c r="X556" s="56">
        <f t="shared" si="48"/>
        <v>0</v>
      </c>
      <c r="Y556" s="56">
        <f t="shared" si="49"/>
        <v>44941.73910919336</v>
      </c>
      <c r="Z556" s="56">
        <v>0</v>
      </c>
      <c r="AA556" s="56">
        <v>0</v>
      </c>
      <c r="AB556" s="56">
        <v>18584</v>
      </c>
      <c r="AC556" s="56">
        <f t="shared" si="50"/>
        <v>18584</v>
      </c>
      <c r="AD556" s="58">
        <v>1167.3709176973132</v>
      </c>
      <c r="AE556" s="58">
        <v>2547.9595004197936</v>
      </c>
      <c r="AF556" s="58">
        <f t="shared" si="51"/>
        <v>3715.330418117107</v>
      </c>
      <c r="AG556" s="58">
        <f t="shared" si="52"/>
        <v>67241.069527310465</v>
      </c>
      <c r="AH556" s="58">
        <v>0</v>
      </c>
      <c r="AI556" s="58">
        <v>511.11430350765136</v>
      </c>
      <c r="AJ556" s="58">
        <f t="shared" si="53"/>
        <v>67752.183830818118</v>
      </c>
    </row>
    <row r="557" spans="1:36" ht="30" x14ac:dyDescent="0.25">
      <c r="A557" s="53">
        <v>556</v>
      </c>
      <c r="B557" s="53" t="s">
        <v>40</v>
      </c>
      <c r="C557" s="53">
        <v>601</v>
      </c>
      <c r="D557" s="54" t="s">
        <v>117</v>
      </c>
      <c r="E557" s="53" t="s">
        <v>730</v>
      </c>
      <c r="F557" s="53" t="s">
        <v>761</v>
      </c>
      <c r="G557" s="53">
        <v>802120</v>
      </c>
      <c r="H557" s="53" t="s">
        <v>1054</v>
      </c>
      <c r="I557" s="54" t="s">
        <v>1055</v>
      </c>
      <c r="J557" s="55">
        <v>8943</v>
      </c>
      <c r="K557" s="53">
        <v>12</v>
      </c>
      <c r="L557" s="56">
        <v>8943</v>
      </c>
      <c r="M557" s="57" t="s">
        <v>650</v>
      </c>
      <c r="N557" s="53" t="s">
        <v>652</v>
      </c>
      <c r="O557" s="53" t="s">
        <v>40</v>
      </c>
      <c r="P557" s="108">
        <v>57161.925653591592</v>
      </c>
      <c r="Q557" s="56">
        <v>0</v>
      </c>
      <c r="R557" s="56">
        <v>22224.879817829129</v>
      </c>
      <c r="S557" s="56">
        <v>0</v>
      </c>
      <c r="T557" s="56">
        <v>0</v>
      </c>
      <c r="U557" s="56">
        <v>9721.3125891704585</v>
      </c>
      <c r="V557" s="56">
        <v>11457.261265808042</v>
      </c>
      <c r="W557" s="56">
        <v>0</v>
      </c>
      <c r="X557" s="56">
        <f t="shared" si="48"/>
        <v>21178.573854978502</v>
      </c>
      <c r="Y557" s="56">
        <f t="shared" si="49"/>
        <v>100565.37932639923</v>
      </c>
      <c r="Z557" s="56">
        <v>0</v>
      </c>
      <c r="AA557" s="56">
        <v>0</v>
      </c>
      <c r="AB557" s="56">
        <v>45162.15</v>
      </c>
      <c r="AC557" s="56">
        <f t="shared" si="50"/>
        <v>45162.15</v>
      </c>
      <c r="AD557" s="58">
        <v>2836.9016622193126</v>
      </c>
      <c r="AE557" s="58">
        <v>0</v>
      </c>
      <c r="AF557" s="58">
        <f t="shared" si="51"/>
        <v>2836.9016622193126</v>
      </c>
      <c r="AG557" s="58">
        <f t="shared" si="52"/>
        <v>148564.43098861855</v>
      </c>
      <c r="AH557" s="58">
        <v>0</v>
      </c>
      <c r="AI557" s="58">
        <v>0</v>
      </c>
      <c r="AJ557" s="58">
        <f t="shared" si="53"/>
        <v>148564.43098861855</v>
      </c>
    </row>
    <row r="558" spans="1:36" ht="30" x14ac:dyDescent="0.25">
      <c r="A558" s="53">
        <v>557</v>
      </c>
      <c r="B558" s="53" t="s">
        <v>40</v>
      </c>
      <c r="C558" s="53">
        <v>601</v>
      </c>
      <c r="D558" s="54" t="s">
        <v>117</v>
      </c>
      <c r="E558" s="53" t="s">
        <v>730</v>
      </c>
      <c r="F558" s="53" t="s">
        <v>762</v>
      </c>
      <c r="G558" s="53">
        <v>802120</v>
      </c>
      <c r="H558" s="53" t="s">
        <v>1054</v>
      </c>
      <c r="I558" s="54" t="s">
        <v>1055</v>
      </c>
      <c r="J558" s="55">
        <v>4073</v>
      </c>
      <c r="K558" s="53">
        <v>12</v>
      </c>
      <c r="L558" s="56">
        <v>4073</v>
      </c>
      <c r="M558" s="57" t="s">
        <v>650</v>
      </c>
      <c r="N558" s="53" t="s">
        <v>652</v>
      </c>
      <c r="O558" s="53" t="s">
        <v>40</v>
      </c>
      <c r="P558" s="108">
        <v>26033.827931016276</v>
      </c>
      <c r="Q558" s="56">
        <v>0</v>
      </c>
      <c r="R558" s="56">
        <v>10122.099463045739</v>
      </c>
      <c r="S558" s="56">
        <v>0</v>
      </c>
      <c r="T558" s="56">
        <v>0</v>
      </c>
      <c r="U558" s="56">
        <v>4427.4746925742238</v>
      </c>
      <c r="V558" s="56">
        <v>5218.0951733910497</v>
      </c>
      <c r="W558" s="56">
        <v>0</v>
      </c>
      <c r="X558" s="56">
        <f t="shared" si="48"/>
        <v>9645.5698659652735</v>
      </c>
      <c r="Y558" s="56">
        <f t="shared" si="49"/>
        <v>45801.497260027289</v>
      </c>
      <c r="Z558" s="56">
        <v>0</v>
      </c>
      <c r="AA558" s="56">
        <v>0</v>
      </c>
      <c r="AB558" s="56">
        <v>20568.649999999998</v>
      </c>
      <c r="AC558" s="56">
        <f t="shared" si="50"/>
        <v>20568.649999999998</v>
      </c>
      <c r="AD558" s="58">
        <v>1292.0385184187926</v>
      </c>
      <c r="AE558" s="58">
        <v>0</v>
      </c>
      <c r="AF558" s="58">
        <f t="shared" si="51"/>
        <v>1292.0385184187926</v>
      </c>
      <c r="AG558" s="58">
        <f t="shared" si="52"/>
        <v>67662.185778446074</v>
      </c>
      <c r="AH558" s="58">
        <v>0</v>
      </c>
      <c r="AI558" s="58">
        <v>0</v>
      </c>
      <c r="AJ558" s="58">
        <f t="shared" si="53"/>
        <v>67662.185778446074</v>
      </c>
    </row>
    <row r="559" spans="1:36" x14ac:dyDescent="0.25">
      <c r="A559" s="53">
        <v>558</v>
      </c>
      <c r="B559" s="53" t="s">
        <v>40</v>
      </c>
      <c r="C559" s="53">
        <v>602</v>
      </c>
      <c r="D559" s="54" t="s">
        <v>118</v>
      </c>
      <c r="E559" s="53" t="s">
        <v>720</v>
      </c>
      <c r="F559" s="53">
        <v>1</v>
      </c>
      <c r="G559" s="53">
        <v>805210</v>
      </c>
      <c r="H559" s="53" t="s">
        <v>1057</v>
      </c>
      <c r="I559" s="54" t="s">
        <v>1058</v>
      </c>
      <c r="J559" s="55">
        <v>681</v>
      </c>
      <c r="K559" s="53">
        <v>12</v>
      </c>
      <c r="L559" s="56">
        <v>681</v>
      </c>
      <c r="M559" s="57" t="s">
        <v>699</v>
      </c>
      <c r="N559" s="53" t="s">
        <v>652</v>
      </c>
      <c r="O559" s="53" t="s">
        <v>651</v>
      </c>
      <c r="P559" s="108">
        <v>6506.3207737349585</v>
      </c>
      <c r="Q559" s="56">
        <v>0</v>
      </c>
      <c r="R559" s="56">
        <v>2094.3296892980438</v>
      </c>
      <c r="S559" s="56">
        <v>16272.900543728423</v>
      </c>
      <c r="T559" s="56">
        <v>600.2580868836518</v>
      </c>
      <c r="U559" s="56">
        <v>489.78711162255468</v>
      </c>
      <c r="V559" s="56">
        <v>0</v>
      </c>
      <c r="W559" s="56">
        <v>0</v>
      </c>
      <c r="X559" s="56">
        <f t="shared" si="48"/>
        <v>489.78711162255468</v>
      </c>
      <c r="Y559" s="56">
        <f t="shared" si="49"/>
        <v>25963.59620526763</v>
      </c>
      <c r="Z559" s="56">
        <v>0</v>
      </c>
      <c r="AA559" s="56">
        <v>0</v>
      </c>
      <c r="AB559" s="56">
        <v>0</v>
      </c>
      <c r="AC559" s="56">
        <f t="shared" si="50"/>
        <v>0</v>
      </c>
      <c r="AD559" s="58">
        <v>216.02706384561691</v>
      </c>
      <c r="AE559" s="58">
        <v>0</v>
      </c>
      <c r="AF559" s="58">
        <f t="shared" si="51"/>
        <v>216.02706384561691</v>
      </c>
      <c r="AG559" s="58">
        <f t="shared" si="52"/>
        <v>26179.623269113246</v>
      </c>
      <c r="AH559" s="58">
        <v>0</v>
      </c>
      <c r="AI559" s="58">
        <v>0</v>
      </c>
      <c r="AJ559" s="58">
        <f t="shared" si="53"/>
        <v>26179.623269113246</v>
      </c>
    </row>
    <row r="560" spans="1:36" x14ac:dyDescent="0.25">
      <c r="A560" s="53">
        <v>559</v>
      </c>
      <c r="B560" s="53" t="s">
        <v>40</v>
      </c>
      <c r="C560" s="53">
        <v>602</v>
      </c>
      <c r="D560" s="54" t="s">
        <v>118</v>
      </c>
      <c r="E560" s="53" t="s">
        <v>1056</v>
      </c>
      <c r="F560" s="53">
        <v>1</v>
      </c>
      <c r="G560" s="53">
        <v>805210</v>
      </c>
      <c r="H560" s="53" t="s">
        <v>1057</v>
      </c>
      <c r="I560" s="54" t="s">
        <v>1058</v>
      </c>
      <c r="J560" s="55">
        <v>2795</v>
      </c>
      <c r="K560" s="53">
        <v>12</v>
      </c>
      <c r="L560" s="56">
        <v>2795</v>
      </c>
      <c r="M560" s="57" t="s">
        <v>699</v>
      </c>
      <c r="N560" s="53" t="s">
        <v>652</v>
      </c>
      <c r="O560" s="53" t="s">
        <v>651</v>
      </c>
      <c r="P560" s="108">
        <v>33473.554302298602</v>
      </c>
      <c r="Q560" s="56">
        <v>0</v>
      </c>
      <c r="R560" s="56">
        <v>8595.6703107019566</v>
      </c>
      <c r="S560" s="56">
        <v>66788.189456271575</v>
      </c>
      <c r="T560" s="56">
        <v>2463.6143213506707</v>
      </c>
      <c r="U560" s="56">
        <v>2010.2128883774453</v>
      </c>
      <c r="V560" s="56">
        <v>0</v>
      </c>
      <c r="W560" s="56">
        <v>0</v>
      </c>
      <c r="X560" s="56">
        <f t="shared" si="48"/>
        <v>2010.2128883774453</v>
      </c>
      <c r="Y560" s="56">
        <f t="shared" si="49"/>
        <v>113331.24127900026</v>
      </c>
      <c r="Z560" s="56">
        <v>0</v>
      </c>
      <c r="AA560" s="56">
        <v>0</v>
      </c>
      <c r="AB560" s="56">
        <v>0</v>
      </c>
      <c r="AC560" s="56">
        <f t="shared" si="50"/>
        <v>0</v>
      </c>
      <c r="AD560" s="58">
        <v>886.63090080543225</v>
      </c>
      <c r="AE560" s="58">
        <v>0</v>
      </c>
      <c r="AF560" s="58">
        <f t="shared" si="51"/>
        <v>886.63090080543225</v>
      </c>
      <c r="AG560" s="58">
        <f t="shared" si="52"/>
        <v>114217.87217980569</v>
      </c>
      <c r="AH560" s="58">
        <v>0</v>
      </c>
      <c r="AI560" s="58">
        <v>0</v>
      </c>
      <c r="AJ560" s="58">
        <f t="shared" si="53"/>
        <v>114217.87217980569</v>
      </c>
    </row>
    <row r="561" spans="1:36" x14ac:dyDescent="0.25">
      <c r="A561" s="53">
        <v>560</v>
      </c>
      <c r="B561" s="53" t="s">
        <v>40</v>
      </c>
      <c r="C561" s="53">
        <v>603</v>
      </c>
      <c r="D561" s="54" t="s">
        <v>119</v>
      </c>
      <c r="E561" s="53" t="s">
        <v>720</v>
      </c>
      <c r="F561" s="53">
        <v>1</v>
      </c>
      <c r="G561" s="53">
        <v>805220</v>
      </c>
      <c r="H561" s="53" t="s">
        <v>1057</v>
      </c>
      <c r="I561" s="54" t="s">
        <v>1059</v>
      </c>
      <c r="J561" s="55">
        <v>818</v>
      </c>
      <c r="K561" s="53">
        <v>12</v>
      </c>
      <c r="L561" s="56">
        <v>818</v>
      </c>
      <c r="M561" s="57" t="s">
        <v>650</v>
      </c>
      <c r="N561" s="53" t="s">
        <v>652</v>
      </c>
      <c r="O561" s="53" t="s">
        <v>40</v>
      </c>
      <c r="P561" s="108">
        <v>7815.2281834290688</v>
      </c>
      <c r="Q561" s="56">
        <v>0</v>
      </c>
      <c r="R561" s="56">
        <v>2667.6894701542587</v>
      </c>
      <c r="S561" s="56">
        <v>0</v>
      </c>
      <c r="T561" s="56">
        <v>0</v>
      </c>
      <c r="U561" s="56">
        <v>301.7437961099933</v>
      </c>
      <c r="V561" s="56">
        <v>0</v>
      </c>
      <c r="W561" s="56">
        <v>0</v>
      </c>
      <c r="X561" s="56">
        <f t="shared" si="48"/>
        <v>301.7437961099933</v>
      </c>
      <c r="Y561" s="56">
        <f t="shared" si="49"/>
        <v>10784.661449693322</v>
      </c>
      <c r="Z561" s="56">
        <v>0</v>
      </c>
      <c r="AA561" s="56">
        <v>0</v>
      </c>
      <c r="AB561" s="56">
        <v>4130.8999999999996</v>
      </c>
      <c r="AC561" s="56">
        <f t="shared" si="50"/>
        <v>4130.8999999999996</v>
      </c>
      <c r="AD561" s="58">
        <v>259.48625290119622</v>
      </c>
      <c r="AE561" s="58">
        <v>0</v>
      </c>
      <c r="AF561" s="58">
        <f t="shared" si="51"/>
        <v>259.48625290119622</v>
      </c>
      <c r="AG561" s="58">
        <f t="shared" si="52"/>
        <v>15175.047702594518</v>
      </c>
      <c r="AH561" s="58">
        <v>0</v>
      </c>
      <c r="AI561" s="58">
        <v>0</v>
      </c>
      <c r="AJ561" s="58">
        <f t="shared" si="53"/>
        <v>15175.047702594518</v>
      </c>
    </row>
    <row r="562" spans="1:36" x14ac:dyDescent="0.25">
      <c r="A562" s="53">
        <v>561</v>
      </c>
      <c r="B562" s="53" t="s">
        <v>40</v>
      </c>
      <c r="C562" s="53">
        <v>603</v>
      </c>
      <c r="D562" s="54" t="s">
        <v>119</v>
      </c>
      <c r="E562" s="53" t="s">
        <v>1056</v>
      </c>
      <c r="F562" s="53">
        <v>1</v>
      </c>
      <c r="G562" s="53">
        <v>805220</v>
      </c>
      <c r="H562" s="53" t="s">
        <v>1057</v>
      </c>
      <c r="I562" s="54" t="s">
        <v>1059</v>
      </c>
      <c r="J562" s="55">
        <v>4824</v>
      </c>
      <c r="K562" s="53">
        <v>12</v>
      </c>
      <c r="L562" s="56">
        <v>4824</v>
      </c>
      <c r="M562" s="57" t="s">
        <v>650</v>
      </c>
      <c r="N562" s="53" t="s">
        <v>652</v>
      </c>
      <c r="O562" s="53" t="s">
        <v>40</v>
      </c>
      <c r="P562" s="108">
        <v>57773.31876718728</v>
      </c>
      <c r="Q562" s="56">
        <v>0</v>
      </c>
      <c r="R562" s="56">
        <v>15732.193158953722</v>
      </c>
      <c r="S562" s="56">
        <v>0</v>
      </c>
      <c r="T562" s="56">
        <v>0</v>
      </c>
      <c r="U562" s="56">
        <v>1779.476861167002</v>
      </c>
      <c r="V562" s="56">
        <v>0</v>
      </c>
      <c r="W562" s="56">
        <v>0</v>
      </c>
      <c r="X562" s="56">
        <f t="shared" si="48"/>
        <v>1779.476861167002</v>
      </c>
      <c r="Y562" s="56">
        <f t="shared" si="49"/>
        <v>75284.988787308001</v>
      </c>
      <c r="Z562" s="56">
        <v>0</v>
      </c>
      <c r="AA562" s="56">
        <v>0</v>
      </c>
      <c r="AB562" s="56">
        <v>24361.200000000001</v>
      </c>
      <c r="AC562" s="56">
        <f t="shared" si="50"/>
        <v>24361.200000000001</v>
      </c>
      <c r="AD562" s="58">
        <v>1530.271007329304</v>
      </c>
      <c r="AE562" s="58">
        <v>0</v>
      </c>
      <c r="AF562" s="58">
        <f t="shared" si="51"/>
        <v>1530.271007329304</v>
      </c>
      <c r="AG562" s="58">
        <f t="shared" si="52"/>
        <v>101176.4597946373</v>
      </c>
      <c r="AH562" s="58">
        <v>0</v>
      </c>
      <c r="AI562" s="58">
        <v>0</v>
      </c>
      <c r="AJ562" s="58">
        <f t="shared" si="53"/>
        <v>101176.4597946373</v>
      </c>
    </row>
    <row r="563" spans="1:36" x14ac:dyDescent="0.25">
      <c r="A563" s="53">
        <v>562</v>
      </c>
      <c r="B563" s="53" t="s">
        <v>40</v>
      </c>
      <c r="C563" s="53">
        <v>603</v>
      </c>
      <c r="D563" s="54" t="s">
        <v>119</v>
      </c>
      <c r="E563" s="53" t="s">
        <v>720</v>
      </c>
      <c r="F563" s="53" t="s">
        <v>733</v>
      </c>
      <c r="G563" s="53">
        <v>805220</v>
      </c>
      <c r="H563" s="53" t="s">
        <v>1057</v>
      </c>
      <c r="I563" s="54" t="s">
        <v>1059</v>
      </c>
      <c r="J563" s="55">
        <v>322</v>
      </c>
      <c r="K563" s="53">
        <v>12</v>
      </c>
      <c r="L563" s="56">
        <v>322</v>
      </c>
      <c r="M563" s="57" t="s">
        <v>650</v>
      </c>
      <c r="N563" s="53" t="s">
        <v>652</v>
      </c>
      <c r="O563" s="53" t="s">
        <v>40</v>
      </c>
      <c r="P563" s="108">
        <v>3076.4101162153547</v>
      </c>
      <c r="Q563" s="56">
        <v>0</v>
      </c>
      <c r="R563" s="56">
        <v>1050.1173708920189</v>
      </c>
      <c r="S563" s="56">
        <v>0</v>
      </c>
      <c r="T563" s="56">
        <v>0</v>
      </c>
      <c r="U563" s="56">
        <v>118.7793427230047</v>
      </c>
      <c r="V563" s="56">
        <v>0</v>
      </c>
      <c r="W563" s="56">
        <v>0</v>
      </c>
      <c r="X563" s="56">
        <f t="shared" si="48"/>
        <v>118.7793427230047</v>
      </c>
      <c r="Y563" s="56">
        <f t="shared" si="49"/>
        <v>4245.3068298303779</v>
      </c>
      <c r="Z563" s="56">
        <v>0</v>
      </c>
      <c r="AA563" s="56">
        <v>0</v>
      </c>
      <c r="AB563" s="56">
        <v>1626.1</v>
      </c>
      <c r="AC563" s="56">
        <f t="shared" si="50"/>
        <v>1626.1</v>
      </c>
      <c r="AD563" s="58">
        <v>102.1449552985149</v>
      </c>
      <c r="AE563" s="58">
        <v>0</v>
      </c>
      <c r="AF563" s="58">
        <f t="shared" si="51"/>
        <v>102.1449552985149</v>
      </c>
      <c r="AG563" s="58">
        <f t="shared" si="52"/>
        <v>5973.5517851288923</v>
      </c>
      <c r="AH563" s="58">
        <v>0</v>
      </c>
      <c r="AI563" s="58">
        <v>0</v>
      </c>
      <c r="AJ563" s="58">
        <f t="shared" si="53"/>
        <v>5973.5517851288923</v>
      </c>
    </row>
    <row r="564" spans="1:36" x14ac:dyDescent="0.25">
      <c r="A564" s="53">
        <v>563</v>
      </c>
      <c r="B564" s="53" t="s">
        <v>40</v>
      </c>
      <c r="C564" s="53">
        <v>605</v>
      </c>
      <c r="D564" s="54" t="s">
        <v>120</v>
      </c>
      <c r="E564" s="53" t="s">
        <v>720</v>
      </c>
      <c r="F564" s="53">
        <v>1</v>
      </c>
      <c r="G564" s="53">
        <v>805230</v>
      </c>
      <c r="H564" s="53" t="s">
        <v>1057</v>
      </c>
      <c r="I564" s="54" t="s">
        <v>1060</v>
      </c>
      <c r="J564" s="55">
        <v>1148</v>
      </c>
      <c r="K564" s="53">
        <v>12</v>
      </c>
      <c r="L564" s="56">
        <v>1148</v>
      </c>
      <c r="M564" s="57" t="s">
        <v>650</v>
      </c>
      <c r="N564" s="53" t="s">
        <v>652</v>
      </c>
      <c r="O564" s="53" t="s">
        <v>40</v>
      </c>
      <c r="P564" s="108">
        <v>10968.070849115613</v>
      </c>
      <c r="Q564" s="56">
        <v>0</v>
      </c>
      <c r="R564" s="56">
        <v>4517.5100900341504</v>
      </c>
      <c r="S564" s="56">
        <v>0</v>
      </c>
      <c r="T564" s="56">
        <v>0</v>
      </c>
      <c r="U564" s="56">
        <v>463.33436820863085</v>
      </c>
      <c r="V564" s="56">
        <v>0</v>
      </c>
      <c r="W564" s="56">
        <v>0</v>
      </c>
      <c r="X564" s="56">
        <f t="shared" si="48"/>
        <v>463.33436820863085</v>
      </c>
      <c r="Y564" s="56">
        <f t="shared" si="49"/>
        <v>15948.915307358395</v>
      </c>
      <c r="Z564" s="56">
        <v>0</v>
      </c>
      <c r="AA564" s="56">
        <v>0</v>
      </c>
      <c r="AB564" s="56">
        <v>5797.4</v>
      </c>
      <c r="AC564" s="56">
        <f t="shared" si="50"/>
        <v>5797.4</v>
      </c>
      <c r="AD564" s="58">
        <v>364.16897106427047</v>
      </c>
      <c r="AE564" s="58">
        <v>0</v>
      </c>
      <c r="AF564" s="58">
        <f t="shared" si="51"/>
        <v>364.16897106427047</v>
      </c>
      <c r="AG564" s="58">
        <f t="shared" si="52"/>
        <v>22110.484278422668</v>
      </c>
      <c r="AH564" s="58">
        <v>0</v>
      </c>
      <c r="AI564" s="58">
        <v>0</v>
      </c>
      <c r="AJ564" s="58">
        <f t="shared" si="53"/>
        <v>22110.484278422668</v>
      </c>
    </row>
    <row r="565" spans="1:36" x14ac:dyDescent="0.25">
      <c r="A565" s="53">
        <v>564</v>
      </c>
      <c r="B565" s="53" t="s">
        <v>40</v>
      </c>
      <c r="C565" s="53">
        <v>605</v>
      </c>
      <c r="D565" s="54" t="s">
        <v>120</v>
      </c>
      <c r="E565" s="53" t="s">
        <v>1056</v>
      </c>
      <c r="F565" s="53">
        <v>1</v>
      </c>
      <c r="G565" s="53">
        <v>805230</v>
      </c>
      <c r="H565" s="53" t="s">
        <v>1057</v>
      </c>
      <c r="I565" s="54" t="s">
        <v>1060</v>
      </c>
      <c r="J565" s="55">
        <v>5294</v>
      </c>
      <c r="K565" s="53">
        <v>12</v>
      </c>
      <c r="L565" s="56">
        <v>5294</v>
      </c>
      <c r="M565" s="57" t="s">
        <v>650</v>
      </c>
      <c r="N565" s="53" t="s">
        <v>652</v>
      </c>
      <c r="O565" s="53" t="s">
        <v>40</v>
      </c>
      <c r="P565" s="108">
        <v>63402.145429827833</v>
      </c>
      <c r="Q565" s="56">
        <v>0</v>
      </c>
      <c r="R565" s="56">
        <v>20832.489909965851</v>
      </c>
      <c r="S565" s="56">
        <v>0</v>
      </c>
      <c r="T565" s="56">
        <v>0</v>
      </c>
      <c r="U565" s="56">
        <v>2136.6656317913689</v>
      </c>
      <c r="V565" s="56">
        <v>0</v>
      </c>
      <c r="W565" s="56">
        <v>0</v>
      </c>
      <c r="X565" s="56">
        <f t="shared" si="48"/>
        <v>2136.6656317913689</v>
      </c>
      <c r="Y565" s="56">
        <f t="shared" si="49"/>
        <v>86371.300971585064</v>
      </c>
      <c r="Z565" s="56">
        <v>0</v>
      </c>
      <c r="AA565" s="56">
        <v>0</v>
      </c>
      <c r="AB565" s="56">
        <v>26734.7</v>
      </c>
      <c r="AC565" s="56">
        <f t="shared" si="50"/>
        <v>26734.7</v>
      </c>
      <c r="AD565" s="58">
        <v>1679.3645756221674</v>
      </c>
      <c r="AE565" s="58">
        <v>0</v>
      </c>
      <c r="AF565" s="58">
        <f t="shared" si="51"/>
        <v>1679.3645756221674</v>
      </c>
      <c r="AG565" s="58">
        <f t="shared" si="52"/>
        <v>114785.36554720723</v>
      </c>
      <c r="AH565" s="58">
        <v>0</v>
      </c>
      <c r="AI565" s="58">
        <v>0</v>
      </c>
      <c r="AJ565" s="58">
        <f t="shared" si="53"/>
        <v>114785.36554720723</v>
      </c>
    </row>
    <row r="566" spans="1:36" x14ac:dyDescent="0.25">
      <c r="A566" s="53">
        <v>565</v>
      </c>
      <c r="B566" s="53" t="s">
        <v>40</v>
      </c>
      <c r="C566" s="53">
        <v>606</v>
      </c>
      <c r="D566" s="54" t="s">
        <v>121</v>
      </c>
      <c r="E566" s="53" t="s">
        <v>720</v>
      </c>
      <c r="F566" s="53">
        <v>1</v>
      </c>
      <c r="G566" s="53">
        <v>805260</v>
      </c>
      <c r="H566" s="53" t="s">
        <v>1057</v>
      </c>
      <c r="I566" s="54" t="s">
        <v>1061</v>
      </c>
      <c r="J566" s="55">
        <v>1012</v>
      </c>
      <c r="K566" s="53">
        <v>12</v>
      </c>
      <c r="L566" s="56">
        <v>1012</v>
      </c>
      <c r="M566" s="57" t="s">
        <v>650</v>
      </c>
      <c r="N566" s="53" t="s">
        <v>652</v>
      </c>
      <c r="O566" s="53" t="s">
        <v>40</v>
      </c>
      <c r="P566" s="108">
        <v>9668.7175081054011</v>
      </c>
      <c r="Q566" s="56">
        <v>0</v>
      </c>
      <c r="R566" s="56">
        <v>3316.4212678936606</v>
      </c>
      <c r="S566" s="56">
        <v>0</v>
      </c>
      <c r="T566" s="56">
        <v>0</v>
      </c>
      <c r="U566" s="56">
        <v>448.39809134287663</v>
      </c>
      <c r="V566" s="56">
        <v>0</v>
      </c>
      <c r="W566" s="56">
        <v>0</v>
      </c>
      <c r="X566" s="56">
        <f t="shared" si="48"/>
        <v>448.39809134287663</v>
      </c>
      <c r="Y566" s="56">
        <f t="shared" si="49"/>
        <v>13433.536867341938</v>
      </c>
      <c r="Z566" s="56">
        <v>0</v>
      </c>
      <c r="AA566" s="56">
        <v>0</v>
      </c>
      <c r="AB566" s="56">
        <v>5110.5999999999995</v>
      </c>
      <c r="AC566" s="56">
        <f t="shared" si="50"/>
        <v>5110.5999999999995</v>
      </c>
      <c r="AD566" s="58">
        <v>321.02700236676117</v>
      </c>
      <c r="AE566" s="58">
        <v>0</v>
      </c>
      <c r="AF566" s="58">
        <f t="shared" si="51"/>
        <v>321.02700236676117</v>
      </c>
      <c r="AG566" s="58">
        <f t="shared" si="52"/>
        <v>18865.1638697087</v>
      </c>
      <c r="AH566" s="58">
        <v>0</v>
      </c>
      <c r="AI566" s="58">
        <v>0</v>
      </c>
      <c r="AJ566" s="58">
        <f t="shared" si="53"/>
        <v>18865.1638697087</v>
      </c>
    </row>
    <row r="567" spans="1:36" x14ac:dyDescent="0.25">
      <c r="A567" s="53">
        <v>566</v>
      </c>
      <c r="B567" s="53" t="s">
        <v>40</v>
      </c>
      <c r="C567" s="53">
        <v>606</v>
      </c>
      <c r="D567" s="54" t="s">
        <v>121</v>
      </c>
      <c r="E567" s="53" t="s">
        <v>1056</v>
      </c>
      <c r="F567" s="53">
        <v>1</v>
      </c>
      <c r="G567" s="53">
        <v>805260</v>
      </c>
      <c r="H567" s="53" t="s">
        <v>1057</v>
      </c>
      <c r="I567" s="54" t="s">
        <v>1061</v>
      </c>
      <c r="J567" s="55">
        <v>4856</v>
      </c>
      <c r="K567" s="53">
        <v>12</v>
      </c>
      <c r="L567" s="56">
        <v>4856</v>
      </c>
      <c r="M567" s="57" t="s">
        <v>650</v>
      </c>
      <c r="N567" s="53" t="s">
        <v>652</v>
      </c>
      <c r="O567" s="53" t="s">
        <v>40</v>
      </c>
      <c r="P567" s="108">
        <v>58156.558029324508</v>
      </c>
      <c r="Q567" s="56">
        <v>0</v>
      </c>
      <c r="R567" s="56">
        <v>15913.578732106338</v>
      </c>
      <c r="S567" s="56">
        <v>0</v>
      </c>
      <c r="T567" s="56">
        <v>0</v>
      </c>
      <c r="U567" s="56">
        <v>2151.6019086571232</v>
      </c>
      <c r="V567" s="56">
        <v>0</v>
      </c>
      <c r="W567" s="56">
        <v>0</v>
      </c>
      <c r="X567" s="56">
        <f t="shared" si="48"/>
        <v>2151.6019086571232</v>
      </c>
      <c r="Y567" s="56">
        <f t="shared" si="49"/>
        <v>76221.738670087958</v>
      </c>
      <c r="Z567" s="56">
        <v>0</v>
      </c>
      <c r="AA567" s="56">
        <v>0</v>
      </c>
      <c r="AB567" s="56">
        <v>24522.799999999999</v>
      </c>
      <c r="AC567" s="56">
        <f t="shared" si="50"/>
        <v>24522.799999999999</v>
      </c>
      <c r="AD567" s="58">
        <v>1540.4220587875416</v>
      </c>
      <c r="AE567" s="58">
        <v>0</v>
      </c>
      <c r="AF567" s="58">
        <f t="shared" si="51"/>
        <v>1540.4220587875416</v>
      </c>
      <c r="AG567" s="58">
        <f t="shared" si="52"/>
        <v>102284.96072887551</v>
      </c>
      <c r="AH567" s="58">
        <v>0</v>
      </c>
      <c r="AI567" s="58">
        <v>0</v>
      </c>
      <c r="AJ567" s="58">
        <f t="shared" si="53"/>
        <v>102284.96072887551</v>
      </c>
    </row>
    <row r="568" spans="1:36" x14ac:dyDescent="0.25">
      <c r="A568" s="53">
        <v>567</v>
      </c>
      <c r="B568" s="53" t="s">
        <v>40</v>
      </c>
      <c r="C568" s="53">
        <v>607</v>
      </c>
      <c r="D568" s="54" t="s">
        <v>122</v>
      </c>
      <c r="E568" s="53" t="s">
        <v>720</v>
      </c>
      <c r="F568" s="53">
        <v>1</v>
      </c>
      <c r="G568" s="53">
        <v>805270</v>
      </c>
      <c r="H568" s="53" t="s">
        <v>1057</v>
      </c>
      <c r="I568" s="54" t="s">
        <v>1062</v>
      </c>
      <c r="J568" s="55">
        <v>2603</v>
      </c>
      <c r="K568" s="53">
        <v>12</v>
      </c>
      <c r="L568" s="56">
        <v>2603</v>
      </c>
      <c r="M568" s="57" t="s">
        <v>650</v>
      </c>
      <c r="N568" s="53" t="s">
        <v>652</v>
      </c>
      <c r="O568" s="53" t="s">
        <v>40</v>
      </c>
      <c r="P568" s="108">
        <v>24869.240784188099</v>
      </c>
      <c r="Q568" s="56">
        <v>0</v>
      </c>
      <c r="R568" s="56">
        <v>5258.0276512013252</v>
      </c>
      <c r="S568" s="56">
        <v>0</v>
      </c>
      <c r="T568" s="56">
        <v>0</v>
      </c>
      <c r="U568" s="56">
        <v>2911.3918806959405</v>
      </c>
      <c r="V568" s="56">
        <v>0</v>
      </c>
      <c r="W568" s="56">
        <v>0</v>
      </c>
      <c r="X568" s="56">
        <f t="shared" si="48"/>
        <v>2911.3918806959405</v>
      </c>
      <c r="Y568" s="56">
        <f t="shared" si="49"/>
        <v>33038.660316085363</v>
      </c>
      <c r="Z568" s="56">
        <v>0</v>
      </c>
      <c r="AA568" s="56">
        <v>0</v>
      </c>
      <c r="AB568" s="56">
        <v>13145.15</v>
      </c>
      <c r="AC568" s="56">
        <f t="shared" si="50"/>
        <v>13145.15</v>
      </c>
      <c r="AD568" s="58">
        <v>825.72459205600717</v>
      </c>
      <c r="AE568" s="58">
        <v>0</v>
      </c>
      <c r="AF568" s="58">
        <f t="shared" si="51"/>
        <v>825.72459205600717</v>
      </c>
      <c r="AG568" s="58">
        <f t="shared" si="52"/>
        <v>47009.534908141373</v>
      </c>
      <c r="AH568" s="58">
        <v>0</v>
      </c>
      <c r="AI568" s="58">
        <v>0</v>
      </c>
      <c r="AJ568" s="58">
        <f t="shared" si="53"/>
        <v>47009.534908141373</v>
      </c>
    </row>
    <row r="569" spans="1:36" x14ac:dyDescent="0.25">
      <c r="A569" s="53">
        <v>568</v>
      </c>
      <c r="B569" s="53" t="s">
        <v>40</v>
      </c>
      <c r="C569" s="53">
        <v>607</v>
      </c>
      <c r="D569" s="54" t="s">
        <v>122</v>
      </c>
      <c r="E569" s="53" t="s">
        <v>1056</v>
      </c>
      <c r="F569" s="53">
        <v>1</v>
      </c>
      <c r="G569" s="53">
        <v>805270</v>
      </c>
      <c r="H569" s="53" t="s">
        <v>1057</v>
      </c>
      <c r="I569" s="54" t="s">
        <v>1062</v>
      </c>
      <c r="J569" s="55">
        <v>16709</v>
      </c>
      <c r="K569" s="53">
        <v>12</v>
      </c>
      <c r="L569" s="56">
        <v>16709</v>
      </c>
      <c r="M569" s="57" t="s">
        <v>650</v>
      </c>
      <c r="N569" s="53" t="s">
        <v>652</v>
      </c>
      <c r="O569" s="53" t="s">
        <v>40</v>
      </c>
      <c r="P569" s="108">
        <v>200110.77597034251</v>
      </c>
      <c r="Q569" s="56">
        <v>0</v>
      </c>
      <c r="R569" s="56">
        <v>33751.97234879867</v>
      </c>
      <c r="S569" s="56">
        <v>0</v>
      </c>
      <c r="T569" s="56">
        <v>0</v>
      </c>
      <c r="U569" s="56">
        <v>18688.608119304059</v>
      </c>
      <c r="V569" s="56">
        <v>0</v>
      </c>
      <c r="W569" s="56">
        <v>0</v>
      </c>
      <c r="X569" s="56">
        <f t="shared" si="48"/>
        <v>18688.608119304059</v>
      </c>
      <c r="Y569" s="56">
        <f t="shared" si="49"/>
        <v>252551.35643844525</v>
      </c>
      <c r="Z569" s="56">
        <v>0</v>
      </c>
      <c r="AA569" s="56">
        <v>0</v>
      </c>
      <c r="AB569" s="56">
        <v>84380.45</v>
      </c>
      <c r="AC569" s="56">
        <f t="shared" si="50"/>
        <v>84380.45</v>
      </c>
      <c r="AD569" s="58">
        <v>5300.4349629903272</v>
      </c>
      <c r="AE569" s="58">
        <v>0</v>
      </c>
      <c r="AF569" s="58">
        <f t="shared" si="51"/>
        <v>5300.4349629903272</v>
      </c>
      <c r="AG569" s="58">
        <f t="shared" si="52"/>
        <v>342232.24140143557</v>
      </c>
      <c r="AH569" s="58">
        <v>0</v>
      </c>
      <c r="AI569" s="58">
        <v>0</v>
      </c>
      <c r="AJ569" s="58">
        <f t="shared" si="53"/>
        <v>342232.24140143557</v>
      </c>
    </row>
    <row r="570" spans="1:36" x14ac:dyDescent="0.25">
      <c r="A570" s="53">
        <v>569</v>
      </c>
      <c r="B570" s="53" t="s">
        <v>40</v>
      </c>
      <c r="C570" s="53">
        <v>609</v>
      </c>
      <c r="D570" s="54" t="s">
        <v>123</v>
      </c>
      <c r="E570" s="53" t="s">
        <v>720</v>
      </c>
      <c r="F570" s="53">
        <v>1</v>
      </c>
      <c r="G570" s="53">
        <v>805290</v>
      </c>
      <c r="H570" s="53" t="s">
        <v>1057</v>
      </c>
      <c r="I570" s="54" t="s">
        <v>1063</v>
      </c>
      <c r="J570" s="55">
        <v>1111</v>
      </c>
      <c r="K570" s="53">
        <v>12</v>
      </c>
      <c r="L570" s="56">
        <v>1111</v>
      </c>
      <c r="M570" s="57" t="s">
        <v>650</v>
      </c>
      <c r="N570" s="53" t="s">
        <v>652</v>
      </c>
      <c r="O570" s="53" t="s">
        <v>40</v>
      </c>
      <c r="P570" s="108">
        <v>10614.570307811364</v>
      </c>
      <c r="Q570" s="56">
        <v>0</v>
      </c>
      <c r="R570" s="56">
        <v>4829.6848315478965</v>
      </c>
      <c r="S570" s="56">
        <v>0</v>
      </c>
      <c r="T570" s="56">
        <v>0</v>
      </c>
      <c r="U570" s="56">
        <v>1034.9324639031206</v>
      </c>
      <c r="V570" s="56">
        <v>0</v>
      </c>
      <c r="W570" s="56">
        <v>0</v>
      </c>
      <c r="X570" s="56">
        <f t="shared" si="48"/>
        <v>1034.9324639031206</v>
      </c>
      <c r="Y570" s="56">
        <f t="shared" si="49"/>
        <v>16479.18760326238</v>
      </c>
      <c r="Z570" s="56">
        <v>0</v>
      </c>
      <c r="AA570" s="56">
        <v>0</v>
      </c>
      <c r="AB570" s="56">
        <v>5610.55</v>
      </c>
      <c r="AC570" s="56">
        <f t="shared" si="50"/>
        <v>5610.55</v>
      </c>
      <c r="AD570" s="58">
        <v>352.43181781568336</v>
      </c>
      <c r="AE570" s="58">
        <v>0</v>
      </c>
      <c r="AF570" s="58">
        <f t="shared" si="51"/>
        <v>352.43181781568336</v>
      </c>
      <c r="AG570" s="58">
        <f t="shared" si="52"/>
        <v>22442.169421078062</v>
      </c>
      <c r="AH570" s="58">
        <v>0</v>
      </c>
      <c r="AI570" s="58">
        <v>0</v>
      </c>
      <c r="AJ570" s="58">
        <f t="shared" si="53"/>
        <v>22442.169421078062</v>
      </c>
    </row>
    <row r="571" spans="1:36" x14ac:dyDescent="0.25">
      <c r="A571" s="53">
        <v>570</v>
      </c>
      <c r="B571" s="53" t="s">
        <v>40</v>
      </c>
      <c r="C571" s="53">
        <v>609</v>
      </c>
      <c r="D571" s="54" t="s">
        <v>123</v>
      </c>
      <c r="E571" s="53" t="s">
        <v>1056</v>
      </c>
      <c r="F571" s="53">
        <v>1</v>
      </c>
      <c r="G571" s="53">
        <v>805290</v>
      </c>
      <c r="H571" s="53" t="s">
        <v>1057</v>
      </c>
      <c r="I571" s="54" t="s">
        <v>1063</v>
      </c>
      <c r="J571" s="55">
        <v>5330</v>
      </c>
      <c r="K571" s="53">
        <v>12</v>
      </c>
      <c r="L571" s="56">
        <v>5330</v>
      </c>
      <c r="M571" s="57" t="s">
        <v>650</v>
      </c>
      <c r="N571" s="53" t="s">
        <v>652</v>
      </c>
      <c r="O571" s="53" t="s">
        <v>40</v>
      </c>
      <c r="P571" s="108">
        <v>63833.289599732212</v>
      </c>
      <c r="Q571" s="56">
        <v>0</v>
      </c>
      <c r="R571" s="56">
        <v>23170.315168452104</v>
      </c>
      <c r="S571" s="56">
        <v>0</v>
      </c>
      <c r="T571" s="56">
        <v>0</v>
      </c>
      <c r="U571" s="56">
        <v>4965.0675360968798</v>
      </c>
      <c r="V571" s="56">
        <v>0</v>
      </c>
      <c r="W571" s="56">
        <v>0</v>
      </c>
      <c r="X571" s="56">
        <f t="shared" si="48"/>
        <v>4965.0675360968798</v>
      </c>
      <c r="Y571" s="56">
        <f t="shared" si="49"/>
        <v>91968.672304281194</v>
      </c>
      <c r="Z571" s="56">
        <v>0</v>
      </c>
      <c r="AA571" s="56">
        <v>0</v>
      </c>
      <c r="AB571" s="56">
        <v>26916.5</v>
      </c>
      <c r="AC571" s="56">
        <f t="shared" si="50"/>
        <v>26916.5</v>
      </c>
      <c r="AD571" s="58">
        <v>1690.7845085126846</v>
      </c>
      <c r="AE571" s="58">
        <v>0</v>
      </c>
      <c r="AF571" s="58">
        <f t="shared" si="51"/>
        <v>1690.7845085126846</v>
      </c>
      <c r="AG571" s="58">
        <f t="shared" si="52"/>
        <v>120575.95681279388</v>
      </c>
      <c r="AH571" s="58">
        <v>0</v>
      </c>
      <c r="AI571" s="58">
        <v>0</v>
      </c>
      <c r="AJ571" s="58">
        <f t="shared" si="53"/>
        <v>120575.95681279388</v>
      </c>
    </row>
    <row r="572" spans="1:36" x14ac:dyDescent="0.25">
      <c r="A572" s="53">
        <v>571</v>
      </c>
      <c r="B572" s="53" t="s">
        <v>40</v>
      </c>
      <c r="C572" s="53">
        <v>611</v>
      </c>
      <c r="D572" s="54" t="s">
        <v>124</v>
      </c>
      <c r="E572" s="53" t="s">
        <v>720</v>
      </c>
      <c r="F572" s="53">
        <v>1</v>
      </c>
      <c r="G572" s="53">
        <v>805310</v>
      </c>
      <c r="H572" s="53" t="s">
        <v>1057</v>
      </c>
      <c r="I572" s="54" t="s">
        <v>1064</v>
      </c>
      <c r="J572" s="55">
        <v>3703</v>
      </c>
      <c r="K572" s="53">
        <v>12</v>
      </c>
      <c r="L572" s="56">
        <v>3703</v>
      </c>
      <c r="M572" s="57" t="s">
        <v>650</v>
      </c>
      <c r="N572" s="53" t="s">
        <v>652</v>
      </c>
      <c r="O572" s="53" t="s">
        <v>40</v>
      </c>
      <c r="P572" s="108">
        <v>35378.71633647658</v>
      </c>
      <c r="Q572" s="56">
        <v>0</v>
      </c>
      <c r="R572" s="56">
        <v>13255.384836300975</v>
      </c>
      <c r="S572" s="56">
        <v>0</v>
      </c>
      <c r="T572" s="56">
        <v>0</v>
      </c>
      <c r="U572" s="56">
        <v>3342.3319931074093</v>
      </c>
      <c r="V572" s="56">
        <v>0</v>
      </c>
      <c r="W572" s="56">
        <v>0</v>
      </c>
      <c r="X572" s="56">
        <f t="shared" si="48"/>
        <v>3342.3319931074093</v>
      </c>
      <c r="Y572" s="56">
        <f t="shared" si="49"/>
        <v>51976.433165884962</v>
      </c>
      <c r="Z572" s="56">
        <v>0</v>
      </c>
      <c r="AA572" s="56">
        <v>0</v>
      </c>
      <c r="AB572" s="56">
        <v>18700.149999999998</v>
      </c>
      <c r="AC572" s="56">
        <f t="shared" si="50"/>
        <v>18700.149999999998</v>
      </c>
      <c r="AD572" s="58">
        <v>1174.6669859329213</v>
      </c>
      <c r="AE572" s="58">
        <v>0</v>
      </c>
      <c r="AF572" s="58">
        <f t="shared" si="51"/>
        <v>1174.6669859329213</v>
      </c>
      <c r="AG572" s="58">
        <f t="shared" si="52"/>
        <v>71851.250151817891</v>
      </c>
      <c r="AH572" s="58">
        <v>0</v>
      </c>
      <c r="AI572" s="58">
        <v>0</v>
      </c>
      <c r="AJ572" s="58">
        <f t="shared" si="53"/>
        <v>71851.250151817891</v>
      </c>
    </row>
    <row r="573" spans="1:36" x14ac:dyDescent="0.25">
      <c r="A573" s="53">
        <v>572</v>
      </c>
      <c r="B573" s="53" t="s">
        <v>40</v>
      </c>
      <c r="C573" s="53">
        <v>611</v>
      </c>
      <c r="D573" s="54" t="s">
        <v>124</v>
      </c>
      <c r="E573" s="53" t="s">
        <v>1056</v>
      </c>
      <c r="F573" s="53">
        <v>1</v>
      </c>
      <c r="G573" s="53">
        <v>805310</v>
      </c>
      <c r="H573" s="53" t="s">
        <v>1057</v>
      </c>
      <c r="I573" s="54" t="s">
        <v>1064</v>
      </c>
      <c r="J573" s="55">
        <v>20671</v>
      </c>
      <c r="K573" s="53">
        <v>12</v>
      </c>
      <c r="L573" s="56">
        <v>20671</v>
      </c>
      <c r="M573" s="57" t="s">
        <v>650</v>
      </c>
      <c r="N573" s="53" t="s">
        <v>652</v>
      </c>
      <c r="O573" s="53" t="s">
        <v>40</v>
      </c>
      <c r="P573" s="108">
        <v>247560.58711370817</v>
      </c>
      <c r="Q573" s="56">
        <v>0</v>
      </c>
      <c r="R573" s="56">
        <v>73994.615163699025</v>
      </c>
      <c r="S573" s="56">
        <v>0</v>
      </c>
      <c r="T573" s="56">
        <v>0</v>
      </c>
      <c r="U573" s="56">
        <v>18657.668006892589</v>
      </c>
      <c r="V573" s="56">
        <v>0</v>
      </c>
      <c r="W573" s="56">
        <v>0</v>
      </c>
      <c r="X573" s="56">
        <f t="shared" si="48"/>
        <v>18657.668006892589</v>
      </c>
      <c r="Y573" s="56">
        <f t="shared" si="49"/>
        <v>340212.87028429977</v>
      </c>
      <c r="Z573" s="56">
        <v>0</v>
      </c>
      <c r="AA573" s="56">
        <v>0</v>
      </c>
      <c r="AB573" s="56">
        <v>104388.55</v>
      </c>
      <c r="AC573" s="56">
        <f t="shared" si="50"/>
        <v>104388.55</v>
      </c>
      <c r="AD573" s="58">
        <v>6557.2620216633586</v>
      </c>
      <c r="AE573" s="58">
        <v>0</v>
      </c>
      <c r="AF573" s="58">
        <f t="shared" si="51"/>
        <v>6557.2620216633586</v>
      </c>
      <c r="AG573" s="58">
        <f t="shared" si="52"/>
        <v>451158.68230596313</v>
      </c>
      <c r="AH573" s="58">
        <v>0</v>
      </c>
      <c r="AI573" s="58">
        <v>0</v>
      </c>
      <c r="AJ573" s="58">
        <f t="shared" si="53"/>
        <v>451158.68230596313</v>
      </c>
    </row>
    <row r="574" spans="1:36" x14ac:dyDescent="0.25">
      <c r="A574" s="53">
        <v>573</v>
      </c>
      <c r="B574" s="53" t="s">
        <v>40</v>
      </c>
      <c r="C574" s="53">
        <v>612</v>
      </c>
      <c r="D574" s="54" t="s">
        <v>125</v>
      </c>
      <c r="E574" s="53" t="s">
        <v>720</v>
      </c>
      <c r="F574" s="53">
        <v>1</v>
      </c>
      <c r="G574" s="53">
        <v>805320</v>
      </c>
      <c r="H574" s="53" t="s">
        <v>1057</v>
      </c>
      <c r="I574" s="54" t="s">
        <v>1065</v>
      </c>
      <c r="J574" s="55">
        <v>837</v>
      </c>
      <c r="K574" s="53">
        <v>12</v>
      </c>
      <c r="L574" s="56">
        <v>837</v>
      </c>
      <c r="M574" s="57" t="s">
        <v>650</v>
      </c>
      <c r="N574" s="53" t="s">
        <v>652</v>
      </c>
      <c r="O574" s="53" t="s">
        <v>40</v>
      </c>
      <c r="P574" s="108">
        <v>7996.7554884231422</v>
      </c>
      <c r="Q574" s="56">
        <v>0</v>
      </c>
      <c r="R574" s="56">
        <v>2515.6995531110347</v>
      </c>
      <c r="S574" s="56">
        <v>0</v>
      </c>
      <c r="T574" s="56">
        <v>0</v>
      </c>
      <c r="U574" s="56">
        <v>306.90959092471644</v>
      </c>
      <c r="V574" s="56">
        <v>0</v>
      </c>
      <c r="W574" s="56">
        <v>0</v>
      </c>
      <c r="X574" s="56">
        <f t="shared" si="48"/>
        <v>306.90959092471644</v>
      </c>
      <c r="Y574" s="56">
        <f t="shared" si="49"/>
        <v>10819.364632458894</v>
      </c>
      <c r="Z574" s="56">
        <v>0</v>
      </c>
      <c r="AA574" s="56">
        <v>0</v>
      </c>
      <c r="AB574" s="56">
        <v>4226.8499999999995</v>
      </c>
      <c r="AC574" s="56">
        <f t="shared" si="50"/>
        <v>4226.8499999999995</v>
      </c>
      <c r="AD574" s="58">
        <v>265.51343970452479</v>
      </c>
      <c r="AE574" s="58">
        <v>0</v>
      </c>
      <c r="AF574" s="58">
        <f t="shared" si="51"/>
        <v>265.51343970452479</v>
      </c>
      <c r="AG574" s="58">
        <f t="shared" si="52"/>
        <v>15311.728072163418</v>
      </c>
      <c r="AH574" s="58">
        <v>0</v>
      </c>
      <c r="AI574" s="58">
        <v>0</v>
      </c>
      <c r="AJ574" s="58">
        <f t="shared" si="53"/>
        <v>15311.728072163418</v>
      </c>
    </row>
    <row r="575" spans="1:36" x14ac:dyDescent="0.25">
      <c r="A575" s="53">
        <v>574</v>
      </c>
      <c r="B575" s="53" t="s">
        <v>40</v>
      </c>
      <c r="C575" s="53">
        <v>612</v>
      </c>
      <c r="D575" s="54" t="s">
        <v>125</v>
      </c>
      <c r="E575" s="53" t="s">
        <v>1056</v>
      </c>
      <c r="F575" s="53">
        <v>1</v>
      </c>
      <c r="G575" s="53">
        <v>805320</v>
      </c>
      <c r="H575" s="53" t="s">
        <v>1057</v>
      </c>
      <c r="I575" s="54" t="s">
        <v>1065</v>
      </c>
      <c r="J575" s="55">
        <v>7197</v>
      </c>
      <c r="K575" s="53">
        <v>12</v>
      </c>
      <c r="L575" s="56">
        <v>7197</v>
      </c>
      <c r="M575" s="57" t="s">
        <v>650</v>
      </c>
      <c r="N575" s="53" t="s">
        <v>652</v>
      </c>
      <c r="O575" s="53" t="s">
        <v>40</v>
      </c>
      <c r="P575" s="108">
        <v>86192.905300051178</v>
      </c>
      <c r="Q575" s="56">
        <v>0</v>
      </c>
      <c r="R575" s="56">
        <v>21631.409419044347</v>
      </c>
      <c r="S575" s="56">
        <v>0</v>
      </c>
      <c r="T575" s="56">
        <v>0</v>
      </c>
      <c r="U575" s="56">
        <v>2638.9824682021313</v>
      </c>
      <c r="V575" s="56">
        <v>0</v>
      </c>
      <c r="W575" s="56">
        <v>0</v>
      </c>
      <c r="X575" s="56">
        <f t="shared" si="48"/>
        <v>2638.9824682021313</v>
      </c>
      <c r="Y575" s="56">
        <f t="shared" si="49"/>
        <v>110463.29718729765</v>
      </c>
      <c r="Z575" s="56">
        <v>0</v>
      </c>
      <c r="AA575" s="56">
        <v>0</v>
      </c>
      <c r="AB575" s="56">
        <v>36344.85</v>
      </c>
      <c r="AC575" s="56">
        <f t="shared" si="50"/>
        <v>36344.85</v>
      </c>
      <c r="AD575" s="58">
        <v>2283.0349170292288</v>
      </c>
      <c r="AE575" s="58">
        <v>0</v>
      </c>
      <c r="AF575" s="58">
        <f t="shared" si="51"/>
        <v>2283.0349170292288</v>
      </c>
      <c r="AG575" s="58">
        <f t="shared" si="52"/>
        <v>149091.18210432687</v>
      </c>
      <c r="AH575" s="58">
        <v>0</v>
      </c>
      <c r="AI575" s="58">
        <v>0</v>
      </c>
      <c r="AJ575" s="58">
        <f t="shared" si="53"/>
        <v>149091.18210432687</v>
      </c>
    </row>
    <row r="576" spans="1:36" x14ac:dyDescent="0.25">
      <c r="A576" s="53">
        <v>575</v>
      </c>
      <c r="B576" s="53" t="s">
        <v>40</v>
      </c>
      <c r="C576" s="53">
        <v>612</v>
      </c>
      <c r="D576" s="54" t="s">
        <v>125</v>
      </c>
      <c r="E576" s="53" t="s">
        <v>720</v>
      </c>
      <c r="F576" s="53">
        <v>2</v>
      </c>
      <c r="G576" s="53">
        <v>805320</v>
      </c>
      <c r="H576" s="53" t="s">
        <v>1057</v>
      </c>
      <c r="I576" s="54" t="s">
        <v>1065</v>
      </c>
      <c r="J576" s="55">
        <v>565</v>
      </c>
      <c r="K576" s="53">
        <v>12</v>
      </c>
      <c r="L576" s="56">
        <v>565</v>
      </c>
      <c r="M576" s="57" t="s">
        <v>650</v>
      </c>
      <c r="N576" s="53" t="s">
        <v>652</v>
      </c>
      <c r="O576" s="53" t="s">
        <v>40</v>
      </c>
      <c r="P576" s="108">
        <v>5398.0488064027186</v>
      </c>
      <c r="Q576" s="56">
        <v>0</v>
      </c>
      <c r="R576" s="56">
        <v>1698.1723387189181</v>
      </c>
      <c r="S576" s="56">
        <v>0</v>
      </c>
      <c r="T576" s="56">
        <v>0</v>
      </c>
      <c r="U576" s="56">
        <v>207.1731408273175</v>
      </c>
      <c r="V576" s="56">
        <v>0</v>
      </c>
      <c r="W576" s="56">
        <v>0</v>
      </c>
      <c r="X576" s="56">
        <f t="shared" si="48"/>
        <v>207.1731408273175</v>
      </c>
      <c r="Y576" s="56">
        <f t="shared" si="49"/>
        <v>7303.3942859489543</v>
      </c>
      <c r="Z576" s="56">
        <v>0</v>
      </c>
      <c r="AA576" s="56">
        <v>0</v>
      </c>
      <c r="AB576" s="56">
        <v>2853.25</v>
      </c>
      <c r="AC576" s="56">
        <f t="shared" si="50"/>
        <v>2853.25</v>
      </c>
      <c r="AD576" s="58">
        <v>179.22950230950596</v>
      </c>
      <c r="AE576" s="58">
        <v>0</v>
      </c>
      <c r="AF576" s="58">
        <f t="shared" si="51"/>
        <v>179.22950230950596</v>
      </c>
      <c r="AG576" s="58">
        <f t="shared" si="52"/>
        <v>10335.873788258461</v>
      </c>
      <c r="AH576" s="58">
        <v>0</v>
      </c>
      <c r="AI576" s="58">
        <v>0</v>
      </c>
      <c r="AJ576" s="58">
        <f t="shared" si="53"/>
        <v>10335.873788258461</v>
      </c>
    </row>
    <row r="577" spans="1:36" x14ac:dyDescent="0.25">
      <c r="A577" s="53">
        <v>576</v>
      </c>
      <c r="B577" s="53" t="s">
        <v>40</v>
      </c>
      <c r="C577" s="53">
        <v>612</v>
      </c>
      <c r="D577" s="54" t="s">
        <v>125</v>
      </c>
      <c r="E577" s="53" t="s">
        <v>720</v>
      </c>
      <c r="F577" s="53" t="s">
        <v>733</v>
      </c>
      <c r="G577" s="53">
        <v>805320</v>
      </c>
      <c r="H577" s="53" t="s">
        <v>1057</v>
      </c>
      <c r="I577" s="54" t="s">
        <v>1065</v>
      </c>
      <c r="J577" s="55">
        <v>128</v>
      </c>
      <c r="K577" s="53">
        <v>12</v>
      </c>
      <c r="L577" s="56">
        <v>128</v>
      </c>
      <c r="M577" s="57" t="s">
        <v>650</v>
      </c>
      <c r="N577" s="53" t="s">
        <v>652</v>
      </c>
      <c r="O577" s="53" t="s">
        <v>40</v>
      </c>
      <c r="P577" s="108">
        <v>1222.920791539023</v>
      </c>
      <c r="Q577" s="56">
        <v>0</v>
      </c>
      <c r="R577" s="56">
        <v>384.71868912570187</v>
      </c>
      <c r="S577" s="56">
        <v>0</v>
      </c>
      <c r="T577" s="56">
        <v>0</v>
      </c>
      <c r="U577" s="56">
        <v>46.93480004583477</v>
      </c>
      <c r="V577" s="56">
        <v>0</v>
      </c>
      <c r="W577" s="56">
        <v>0</v>
      </c>
      <c r="X577" s="56">
        <f t="shared" si="48"/>
        <v>46.93480004583477</v>
      </c>
      <c r="Y577" s="56">
        <f t="shared" si="49"/>
        <v>1654.5742807105596</v>
      </c>
      <c r="Z577" s="56">
        <v>0</v>
      </c>
      <c r="AA577" s="56">
        <v>0</v>
      </c>
      <c r="AB577" s="56">
        <v>646.4</v>
      </c>
      <c r="AC577" s="56">
        <f t="shared" si="50"/>
        <v>646.4</v>
      </c>
      <c r="AD577" s="58">
        <v>40.604205832950029</v>
      </c>
      <c r="AE577" s="58">
        <v>0</v>
      </c>
      <c r="AF577" s="58">
        <f t="shared" si="51"/>
        <v>40.604205832950029</v>
      </c>
      <c r="AG577" s="58">
        <f t="shared" si="52"/>
        <v>2341.5784865435094</v>
      </c>
      <c r="AH577" s="58">
        <v>0</v>
      </c>
      <c r="AI577" s="58">
        <v>0</v>
      </c>
      <c r="AJ577" s="58">
        <f t="shared" si="53"/>
        <v>2341.5784865435094</v>
      </c>
    </row>
    <row r="578" spans="1:36" x14ac:dyDescent="0.25">
      <c r="A578" s="53">
        <v>577</v>
      </c>
      <c r="B578" s="53" t="s">
        <v>40</v>
      </c>
      <c r="C578" s="53">
        <v>614</v>
      </c>
      <c r="D578" s="54" t="s">
        <v>126</v>
      </c>
      <c r="E578" s="53" t="s">
        <v>720</v>
      </c>
      <c r="F578" s="53">
        <v>1</v>
      </c>
      <c r="G578" s="53">
        <v>805350</v>
      </c>
      <c r="H578" s="53" t="s">
        <v>1057</v>
      </c>
      <c r="I578" s="54" t="s">
        <v>1066</v>
      </c>
      <c r="J578" s="55">
        <v>1276</v>
      </c>
      <c r="K578" s="53">
        <v>12</v>
      </c>
      <c r="L578" s="56">
        <v>1276</v>
      </c>
      <c r="M578" s="57" t="s">
        <v>650</v>
      </c>
      <c r="N578" s="53" t="s">
        <v>652</v>
      </c>
      <c r="O578" s="53" t="s">
        <v>40</v>
      </c>
      <c r="P578" s="108">
        <v>12190.991640654634</v>
      </c>
      <c r="Q578" s="56">
        <v>0</v>
      </c>
      <c r="R578" s="56">
        <v>3297.0642943792964</v>
      </c>
      <c r="S578" s="56">
        <v>0</v>
      </c>
      <c r="T578" s="56">
        <v>0</v>
      </c>
      <c r="U578" s="56">
        <v>2063.8900121310148</v>
      </c>
      <c r="V578" s="56">
        <v>0</v>
      </c>
      <c r="W578" s="56">
        <v>0</v>
      </c>
      <c r="X578" s="56">
        <f t="shared" si="48"/>
        <v>2063.8900121310148</v>
      </c>
      <c r="Y578" s="56">
        <f t="shared" si="49"/>
        <v>17551.945947164946</v>
      </c>
      <c r="Z578" s="56">
        <v>0</v>
      </c>
      <c r="AA578" s="56">
        <v>0</v>
      </c>
      <c r="AB578" s="56">
        <v>6443.8</v>
      </c>
      <c r="AC578" s="56">
        <f t="shared" si="50"/>
        <v>6443.8</v>
      </c>
      <c r="AD578" s="58">
        <v>404.77317689722054</v>
      </c>
      <c r="AE578" s="58">
        <v>0</v>
      </c>
      <c r="AF578" s="58">
        <f t="shared" si="51"/>
        <v>404.77317689722054</v>
      </c>
      <c r="AG578" s="58">
        <f t="shared" si="52"/>
        <v>24400.519124062164</v>
      </c>
      <c r="AH578" s="58">
        <v>0</v>
      </c>
      <c r="AI578" s="58">
        <v>0</v>
      </c>
      <c r="AJ578" s="58">
        <f t="shared" si="53"/>
        <v>24400.519124062164</v>
      </c>
    </row>
    <row r="579" spans="1:36" x14ac:dyDescent="0.25">
      <c r="A579" s="53">
        <v>578</v>
      </c>
      <c r="B579" s="53" t="s">
        <v>40</v>
      </c>
      <c r="C579" s="53">
        <v>614</v>
      </c>
      <c r="D579" s="54" t="s">
        <v>126</v>
      </c>
      <c r="E579" s="53" t="s">
        <v>1056</v>
      </c>
      <c r="F579" s="53">
        <v>1</v>
      </c>
      <c r="G579" s="53">
        <v>805350</v>
      </c>
      <c r="H579" s="53" t="s">
        <v>1057</v>
      </c>
      <c r="I579" s="54" t="s">
        <v>1066</v>
      </c>
      <c r="J579" s="55">
        <v>6143</v>
      </c>
      <c r="K579" s="53">
        <v>12</v>
      </c>
      <c r="L579" s="56">
        <v>6143</v>
      </c>
      <c r="M579" s="57" t="s">
        <v>650</v>
      </c>
      <c r="N579" s="53" t="s">
        <v>652</v>
      </c>
      <c r="O579" s="53" t="s">
        <v>40</v>
      </c>
      <c r="P579" s="108">
        <v>73569.962103406186</v>
      </c>
      <c r="Q579" s="56">
        <v>0</v>
      </c>
      <c r="R579" s="56">
        <v>15872.935705620705</v>
      </c>
      <c r="S579" s="56">
        <v>0</v>
      </c>
      <c r="T579" s="56">
        <v>0</v>
      </c>
      <c r="U579" s="56">
        <v>9936.1099878689856</v>
      </c>
      <c r="V579" s="56">
        <v>0</v>
      </c>
      <c r="W579" s="56">
        <v>0</v>
      </c>
      <c r="X579" s="56">
        <f t="shared" ref="X579:X601" si="54">SUM(U579:W579)</f>
        <v>9936.1099878689856</v>
      </c>
      <c r="Y579" s="56">
        <f t="shared" ref="Y579:Y601" si="55">SUM(P579:T579)+X579</f>
        <v>99379.007796895879</v>
      </c>
      <c r="Z579" s="56">
        <v>0</v>
      </c>
      <c r="AA579" s="56">
        <v>0</v>
      </c>
      <c r="AB579" s="56">
        <v>31022.149999999998</v>
      </c>
      <c r="AC579" s="56">
        <f t="shared" ref="AC579:AC601" si="56">SUM(Z579:AB579)</f>
        <v>31022.149999999998</v>
      </c>
      <c r="AD579" s="58">
        <v>1948.6846596235312</v>
      </c>
      <c r="AE579" s="58">
        <v>0</v>
      </c>
      <c r="AF579" s="58">
        <f t="shared" ref="AF579:AF601" si="57">AD579+AE579</f>
        <v>1948.6846596235312</v>
      </c>
      <c r="AG579" s="58">
        <f t="shared" ref="AG579:AG601" si="58">Y579+AC579+AF579</f>
        <v>132349.8424565194</v>
      </c>
      <c r="AH579" s="58">
        <v>0</v>
      </c>
      <c r="AI579" s="58">
        <v>0</v>
      </c>
      <c r="AJ579" s="58">
        <f t="shared" ref="AJ579:AJ606" si="59">AG579+AH579+AI579</f>
        <v>132349.8424565194</v>
      </c>
    </row>
    <row r="580" spans="1:36" x14ac:dyDescent="0.25">
      <c r="A580" s="53">
        <v>579</v>
      </c>
      <c r="B580" s="53" t="s">
        <v>40</v>
      </c>
      <c r="C580" s="53">
        <v>615</v>
      </c>
      <c r="D580" s="54" t="s">
        <v>127</v>
      </c>
      <c r="E580" s="53" t="s">
        <v>720</v>
      </c>
      <c r="F580" s="53">
        <v>1</v>
      </c>
      <c r="G580" s="53">
        <v>805360</v>
      </c>
      <c r="H580" s="53" t="s">
        <v>1057</v>
      </c>
      <c r="I580" s="54" t="s">
        <v>1067</v>
      </c>
      <c r="J580" s="55">
        <v>954</v>
      </c>
      <c r="K580" s="53">
        <v>12</v>
      </c>
      <c r="L580" s="56">
        <v>954</v>
      </c>
      <c r="M580" s="57" t="s">
        <v>650</v>
      </c>
      <c r="N580" s="53" t="s">
        <v>652</v>
      </c>
      <c r="O580" s="53" t="s">
        <v>40</v>
      </c>
      <c r="P580" s="108">
        <v>9114.5815244392797</v>
      </c>
      <c r="Q580" s="56">
        <v>0</v>
      </c>
      <c r="R580" s="56">
        <v>3177.728165743883</v>
      </c>
      <c r="S580" s="56">
        <v>0</v>
      </c>
      <c r="T580" s="56">
        <v>0</v>
      </c>
      <c r="U580" s="56">
        <v>323.73638149669586</v>
      </c>
      <c r="V580" s="56">
        <v>0</v>
      </c>
      <c r="W580" s="56">
        <v>0</v>
      </c>
      <c r="X580" s="56">
        <f t="shared" si="54"/>
        <v>323.73638149669586</v>
      </c>
      <c r="Y580" s="56">
        <f t="shared" si="55"/>
        <v>12616.046071679859</v>
      </c>
      <c r="Z580" s="56">
        <v>0</v>
      </c>
      <c r="AA580" s="56">
        <v>0</v>
      </c>
      <c r="AB580" s="56">
        <v>4817.7</v>
      </c>
      <c r="AC580" s="56">
        <f t="shared" si="56"/>
        <v>4817.7</v>
      </c>
      <c r="AD580" s="58">
        <v>302.62822159870564</v>
      </c>
      <c r="AE580" s="58">
        <v>0</v>
      </c>
      <c r="AF580" s="58">
        <f t="shared" si="57"/>
        <v>302.62822159870564</v>
      </c>
      <c r="AG580" s="58">
        <f t="shared" si="58"/>
        <v>17736.374293278564</v>
      </c>
      <c r="AH580" s="58">
        <v>0</v>
      </c>
      <c r="AI580" s="58">
        <v>0</v>
      </c>
      <c r="AJ580" s="58">
        <f t="shared" si="59"/>
        <v>17736.374293278564</v>
      </c>
    </row>
    <row r="581" spans="1:36" x14ac:dyDescent="0.25">
      <c r="A581" s="53">
        <v>580</v>
      </c>
      <c r="B581" s="53" t="s">
        <v>40</v>
      </c>
      <c r="C581" s="53">
        <v>615</v>
      </c>
      <c r="D581" s="54" t="s">
        <v>127</v>
      </c>
      <c r="E581" s="53" t="s">
        <v>1056</v>
      </c>
      <c r="F581" s="53">
        <v>1</v>
      </c>
      <c r="G581" s="53">
        <v>805360</v>
      </c>
      <c r="H581" s="53" t="s">
        <v>1057</v>
      </c>
      <c r="I581" s="54" t="s">
        <v>1067</v>
      </c>
      <c r="J581" s="55">
        <v>4645</v>
      </c>
      <c r="K581" s="53">
        <v>12</v>
      </c>
      <c r="L581" s="56">
        <v>4645</v>
      </c>
      <c r="M581" s="57" t="s">
        <v>650</v>
      </c>
      <c r="N581" s="53" t="s">
        <v>652</v>
      </c>
      <c r="O581" s="53" t="s">
        <v>40</v>
      </c>
      <c r="P581" s="108">
        <v>55629.574144607155</v>
      </c>
      <c r="Q581" s="56">
        <v>0</v>
      </c>
      <c r="R581" s="56">
        <v>15472.271834256117</v>
      </c>
      <c r="S581" s="56">
        <v>0</v>
      </c>
      <c r="T581" s="56">
        <v>0</v>
      </c>
      <c r="U581" s="56">
        <v>1576.2636185033041</v>
      </c>
      <c r="V581" s="56">
        <v>0</v>
      </c>
      <c r="W581" s="56">
        <v>0</v>
      </c>
      <c r="X581" s="56">
        <f t="shared" si="54"/>
        <v>1576.2636185033041</v>
      </c>
      <c r="Y581" s="56">
        <f t="shared" si="55"/>
        <v>72678.10959736658</v>
      </c>
      <c r="Z581" s="56">
        <v>0</v>
      </c>
      <c r="AA581" s="56">
        <v>0</v>
      </c>
      <c r="AB581" s="56">
        <v>23457.25</v>
      </c>
      <c r="AC581" s="56">
        <f t="shared" si="56"/>
        <v>23457.25</v>
      </c>
      <c r="AD581" s="58">
        <v>1473.488563234788</v>
      </c>
      <c r="AE581" s="58">
        <v>0</v>
      </c>
      <c r="AF581" s="58">
        <f t="shared" si="57"/>
        <v>1473.488563234788</v>
      </c>
      <c r="AG581" s="58">
        <f t="shared" si="58"/>
        <v>97608.848160601367</v>
      </c>
      <c r="AH581" s="58">
        <v>0</v>
      </c>
      <c r="AI581" s="58">
        <v>0</v>
      </c>
      <c r="AJ581" s="58">
        <f t="shared" si="59"/>
        <v>97608.848160601367</v>
      </c>
    </row>
    <row r="582" spans="1:36" ht="30" x14ac:dyDescent="0.25">
      <c r="A582" s="53">
        <v>581</v>
      </c>
      <c r="B582" s="53" t="s">
        <v>40</v>
      </c>
      <c r="C582" s="53">
        <v>617</v>
      </c>
      <c r="D582" s="54" t="s">
        <v>1068</v>
      </c>
      <c r="E582" s="53" t="s">
        <v>720</v>
      </c>
      <c r="F582" s="53">
        <v>1</v>
      </c>
      <c r="G582" s="53">
        <v>803420</v>
      </c>
      <c r="H582" s="53" t="s">
        <v>814</v>
      </c>
      <c r="I582" s="54" t="s">
        <v>815</v>
      </c>
      <c r="J582" s="55">
        <v>2282</v>
      </c>
      <c r="K582" s="53">
        <v>12</v>
      </c>
      <c r="L582" s="56">
        <v>2282</v>
      </c>
      <c r="M582" s="57" t="s">
        <v>650</v>
      </c>
      <c r="N582" s="53" t="s">
        <v>652</v>
      </c>
      <c r="O582" s="53" t="s">
        <v>40</v>
      </c>
      <c r="P582" s="108">
        <v>21802.384736656644</v>
      </c>
      <c r="Q582" s="56">
        <v>0</v>
      </c>
      <c r="R582" s="56">
        <v>0</v>
      </c>
      <c r="S582" s="56">
        <v>0</v>
      </c>
      <c r="T582" s="56">
        <v>0</v>
      </c>
      <c r="U582" s="56">
        <v>237.77910092289372</v>
      </c>
      <c r="V582" s="56">
        <v>0</v>
      </c>
      <c r="W582" s="56">
        <v>0</v>
      </c>
      <c r="X582" s="56">
        <f t="shared" si="54"/>
        <v>237.77910092289372</v>
      </c>
      <c r="Y582" s="56">
        <f t="shared" si="55"/>
        <v>22040.163837579537</v>
      </c>
      <c r="Z582" s="56">
        <v>0</v>
      </c>
      <c r="AA582" s="56">
        <v>0</v>
      </c>
      <c r="AB582" s="56">
        <v>11524.1</v>
      </c>
      <c r="AC582" s="56">
        <f t="shared" si="56"/>
        <v>11524.1</v>
      </c>
      <c r="AD582" s="58">
        <v>723.89685711556217</v>
      </c>
      <c r="AE582" s="58">
        <v>0</v>
      </c>
      <c r="AF582" s="58">
        <f t="shared" si="57"/>
        <v>723.89685711556217</v>
      </c>
      <c r="AG582" s="58">
        <f t="shared" si="58"/>
        <v>34288.1606946951</v>
      </c>
      <c r="AH582" s="58">
        <v>0</v>
      </c>
      <c r="AI582" s="58">
        <v>0</v>
      </c>
      <c r="AJ582" s="58">
        <f t="shared" si="59"/>
        <v>34288.1606946951</v>
      </c>
    </row>
    <row r="583" spans="1:36" ht="30" x14ac:dyDescent="0.25">
      <c r="A583" s="53">
        <v>582</v>
      </c>
      <c r="B583" s="53" t="s">
        <v>40</v>
      </c>
      <c r="C583" s="53">
        <v>617</v>
      </c>
      <c r="D583" s="54" t="s">
        <v>1068</v>
      </c>
      <c r="E583" s="53" t="s">
        <v>1056</v>
      </c>
      <c r="F583" s="53">
        <v>1</v>
      </c>
      <c r="G583" s="53">
        <v>803420</v>
      </c>
      <c r="H583" s="53" t="s">
        <v>814</v>
      </c>
      <c r="I583" s="54" t="s">
        <v>815</v>
      </c>
      <c r="J583" s="55">
        <v>3163</v>
      </c>
      <c r="K583" s="53">
        <v>12</v>
      </c>
      <c r="L583" s="56">
        <v>3163</v>
      </c>
      <c r="M583" s="57" t="s">
        <v>650</v>
      </c>
      <c r="N583" s="53" t="s">
        <v>652</v>
      </c>
      <c r="O583" s="53" t="s">
        <v>40</v>
      </c>
      <c r="P583" s="108">
        <v>37880.805816876731</v>
      </c>
      <c r="Q583" s="56">
        <v>0</v>
      </c>
      <c r="R583" s="56">
        <v>0</v>
      </c>
      <c r="S583" s="56">
        <v>0</v>
      </c>
      <c r="T583" s="56">
        <v>0</v>
      </c>
      <c r="U583" s="56">
        <v>329.57725513545699</v>
      </c>
      <c r="V583" s="56">
        <v>0</v>
      </c>
      <c r="W583" s="56">
        <v>0</v>
      </c>
      <c r="X583" s="56">
        <f t="shared" si="54"/>
        <v>329.57725513545699</v>
      </c>
      <c r="Y583" s="56">
        <f t="shared" si="55"/>
        <v>38210.383072012191</v>
      </c>
      <c r="Z583" s="56">
        <v>0</v>
      </c>
      <c r="AA583" s="56">
        <v>0</v>
      </c>
      <c r="AB583" s="56">
        <v>15973.15</v>
      </c>
      <c r="AC583" s="56">
        <f t="shared" si="56"/>
        <v>15973.15</v>
      </c>
      <c r="AD583" s="58">
        <v>1003.3679925751634</v>
      </c>
      <c r="AE583" s="58">
        <v>0</v>
      </c>
      <c r="AF583" s="58">
        <f t="shared" si="57"/>
        <v>1003.3679925751634</v>
      </c>
      <c r="AG583" s="58">
        <f t="shared" si="58"/>
        <v>55186.901064587357</v>
      </c>
      <c r="AH583" s="58">
        <v>0</v>
      </c>
      <c r="AI583" s="58">
        <v>0</v>
      </c>
      <c r="AJ583" s="58">
        <f t="shared" si="59"/>
        <v>55186.901064587357</v>
      </c>
    </row>
    <row r="584" spans="1:36" ht="30" x14ac:dyDescent="0.25">
      <c r="A584" s="53">
        <v>583</v>
      </c>
      <c r="B584" s="53" t="s">
        <v>40</v>
      </c>
      <c r="C584" s="53">
        <v>617</v>
      </c>
      <c r="D584" s="54" t="s">
        <v>1068</v>
      </c>
      <c r="E584" s="53" t="s">
        <v>730</v>
      </c>
      <c r="F584" s="53" t="s">
        <v>761</v>
      </c>
      <c r="G584" s="53">
        <v>803420</v>
      </c>
      <c r="H584" s="53" t="s">
        <v>814</v>
      </c>
      <c r="I584" s="54" t="s">
        <v>815</v>
      </c>
      <c r="J584" s="55">
        <v>3088</v>
      </c>
      <c r="K584" s="53">
        <v>12</v>
      </c>
      <c r="L584" s="56">
        <v>3088</v>
      </c>
      <c r="M584" s="57" t="s">
        <v>650</v>
      </c>
      <c r="N584" s="53" t="s">
        <v>652</v>
      </c>
      <c r="O584" s="53" t="s">
        <v>40</v>
      </c>
      <c r="P584" s="108">
        <v>19737.898514848577</v>
      </c>
      <c r="Q584" s="56">
        <v>0</v>
      </c>
      <c r="R584" s="56">
        <v>0</v>
      </c>
      <c r="S584" s="56">
        <v>0</v>
      </c>
      <c r="T584" s="56">
        <v>0</v>
      </c>
      <c r="U584" s="56">
        <v>321.76242929443288</v>
      </c>
      <c r="V584" s="56">
        <v>0</v>
      </c>
      <c r="W584" s="56">
        <v>0</v>
      </c>
      <c r="X584" s="56">
        <f t="shared" si="54"/>
        <v>321.76242929443288</v>
      </c>
      <c r="Y584" s="56">
        <f t="shared" si="55"/>
        <v>20059.660944143012</v>
      </c>
      <c r="Z584" s="56">
        <v>0</v>
      </c>
      <c r="AA584" s="56">
        <v>0</v>
      </c>
      <c r="AB584" s="56">
        <v>15594.4</v>
      </c>
      <c r="AC584" s="56">
        <f t="shared" si="56"/>
        <v>15594.4</v>
      </c>
      <c r="AD584" s="58">
        <v>979.57646571991938</v>
      </c>
      <c r="AE584" s="58">
        <v>0</v>
      </c>
      <c r="AF584" s="58">
        <f t="shared" si="57"/>
        <v>979.57646571991938</v>
      </c>
      <c r="AG584" s="58">
        <f t="shared" si="58"/>
        <v>36633.637409862931</v>
      </c>
      <c r="AH584" s="58">
        <v>0</v>
      </c>
      <c r="AI584" s="58">
        <v>0</v>
      </c>
      <c r="AJ584" s="58">
        <f t="shared" si="59"/>
        <v>36633.637409862931</v>
      </c>
    </row>
    <row r="585" spans="1:36" ht="30" x14ac:dyDescent="0.25">
      <c r="A585" s="53">
        <v>584</v>
      </c>
      <c r="B585" s="53" t="s">
        <v>40</v>
      </c>
      <c r="C585" s="53">
        <v>617</v>
      </c>
      <c r="D585" s="54" t="s">
        <v>1068</v>
      </c>
      <c r="E585" s="53" t="s">
        <v>720</v>
      </c>
      <c r="F585" s="53" t="s">
        <v>762</v>
      </c>
      <c r="G585" s="53">
        <v>803420</v>
      </c>
      <c r="H585" s="53" t="s">
        <v>814</v>
      </c>
      <c r="I585" s="54" t="s">
        <v>815</v>
      </c>
      <c r="J585" s="55">
        <v>1766</v>
      </c>
      <c r="K585" s="53">
        <v>12</v>
      </c>
      <c r="L585" s="56">
        <v>1766</v>
      </c>
      <c r="M585" s="57" t="s">
        <v>650</v>
      </c>
      <c r="N585" s="53" t="s">
        <v>652</v>
      </c>
      <c r="O585" s="53" t="s">
        <v>40</v>
      </c>
      <c r="P585" s="108">
        <v>16872.485295764956</v>
      </c>
      <c r="Q585" s="56">
        <v>0</v>
      </c>
      <c r="R585" s="56">
        <v>0</v>
      </c>
      <c r="S585" s="56">
        <v>0</v>
      </c>
      <c r="T585" s="56">
        <v>0</v>
      </c>
      <c r="U585" s="56">
        <v>184.01309913664781</v>
      </c>
      <c r="V585" s="56">
        <v>0</v>
      </c>
      <c r="W585" s="56">
        <v>0</v>
      </c>
      <c r="X585" s="56">
        <f t="shared" si="54"/>
        <v>184.01309913664781</v>
      </c>
      <c r="Y585" s="56">
        <f t="shared" si="55"/>
        <v>17056.498394901606</v>
      </c>
      <c r="Z585" s="56">
        <v>0</v>
      </c>
      <c r="AA585" s="56">
        <v>0</v>
      </c>
      <c r="AB585" s="56">
        <v>8918.2999999999993</v>
      </c>
      <c r="AC585" s="56">
        <f t="shared" si="56"/>
        <v>8918.2999999999993</v>
      </c>
      <c r="AD585" s="58">
        <v>560.21115235148238</v>
      </c>
      <c r="AE585" s="58">
        <v>0</v>
      </c>
      <c r="AF585" s="58">
        <f t="shared" si="57"/>
        <v>560.21115235148238</v>
      </c>
      <c r="AG585" s="58">
        <f t="shared" si="58"/>
        <v>26535.009547253088</v>
      </c>
      <c r="AH585" s="58">
        <v>0</v>
      </c>
      <c r="AI585" s="58">
        <v>0</v>
      </c>
      <c r="AJ585" s="58">
        <f t="shared" si="59"/>
        <v>26535.009547253088</v>
      </c>
    </row>
    <row r="586" spans="1:36" ht="30" x14ac:dyDescent="0.25">
      <c r="A586" s="53">
        <v>585</v>
      </c>
      <c r="B586" s="53" t="s">
        <v>40</v>
      </c>
      <c r="C586" s="53">
        <v>617</v>
      </c>
      <c r="D586" s="54" t="s">
        <v>1068</v>
      </c>
      <c r="E586" s="53" t="s">
        <v>730</v>
      </c>
      <c r="F586" s="53" t="s">
        <v>762</v>
      </c>
      <c r="G586" s="53">
        <v>803420</v>
      </c>
      <c r="H586" s="53" t="s">
        <v>814</v>
      </c>
      <c r="I586" s="54" t="s">
        <v>815</v>
      </c>
      <c r="J586" s="55">
        <v>3137</v>
      </c>
      <c r="K586" s="53">
        <v>12</v>
      </c>
      <c r="L586" s="56">
        <v>3137</v>
      </c>
      <c r="M586" s="57" t="s">
        <v>650</v>
      </c>
      <c r="N586" s="53" t="s">
        <v>652</v>
      </c>
      <c r="O586" s="53" t="s">
        <v>40</v>
      </c>
      <c r="P586" s="108">
        <v>20051.097034028495</v>
      </c>
      <c r="Q586" s="56">
        <v>0</v>
      </c>
      <c r="R586" s="56">
        <v>0</v>
      </c>
      <c r="S586" s="56">
        <v>0</v>
      </c>
      <c r="T586" s="56">
        <v>0</v>
      </c>
      <c r="U586" s="56">
        <v>326.8681155105686</v>
      </c>
      <c r="V586" s="56">
        <v>0</v>
      </c>
      <c r="W586" s="56">
        <v>0</v>
      </c>
      <c r="X586" s="56">
        <f t="shared" si="54"/>
        <v>326.8681155105686</v>
      </c>
      <c r="Y586" s="56">
        <f t="shared" si="55"/>
        <v>20377.965149539064</v>
      </c>
      <c r="Z586" s="56">
        <v>0</v>
      </c>
      <c r="AA586" s="56">
        <v>0</v>
      </c>
      <c r="AB586" s="56">
        <v>15841.849999999999</v>
      </c>
      <c r="AC586" s="56">
        <f t="shared" si="56"/>
        <v>15841.849999999999</v>
      </c>
      <c r="AD586" s="58">
        <v>995.12026326534544</v>
      </c>
      <c r="AE586" s="58">
        <v>0</v>
      </c>
      <c r="AF586" s="58">
        <f t="shared" si="57"/>
        <v>995.12026326534544</v>
      </c>
      <c r="AG586" s="58">
        <f t="shared" si="58"/>
        <v>37214.935412804407</v>
      </c>
      <c r="AH586" s="58">
        <v>0</v>
      </c>
      <c r="AI586" s="58">
        <v>0</v>
      </c>
      <c r="AJ586" s="58">
        <f t="shared" si="59"/>
        <v>37214.935412804407</v>
      </c>
    </row>
    <row r="587" spans="1:36" x14ac:dyDescent="0.25">
      <c r="A587" s="53">
        <v>586</v>
      </c>
      <c r="B587" s="53" t="s">
        <v>40</v>
      </c>
      <c r="C587" s="53">
        <v>618</v>
      </c>
      <c r="D587" s="54" t="s">
        <v>128</v>
      </c>
      <c r="E587" s="53" t="s">
        <v>720</v>
      </c>
      <c r="F587" s="53">
        <v>1</v>
      </c>
      <c r="G587" s="53">
        <v>805380</v>
      </c>
      <c r="H587" s="53" t="s">
        <v>1057</v>
      </c>
      <c r="I587" s="54" t="s">
        <v>1069</v>
      </c>
      <c r="J587" s="55">
        <v>1419</v>
      </c>
      <c r="K587" s="53">
        <v>12</v>
      </c>
      <c r="L587" s="56">
        <v>1419</v>
      </c>
      <c r="M587" s="57" t="s">
        <v>650</v>
      </c>
      <c r="N587" s="53" t="s">
        <v>652</v>
      </c>
      <c r="O587" s="53" t="s">
        <v>40</v>
      </c>
      <c r="P587" s="108">
        <v>13557.223462452137</v>
      </c>
      <c r="Q587" s="56">
        <v>0</v>
      </c>
      <c r="R587" s="56">
        <v>4407.5458031529615</v>
      </c>
      <c r="S587" s="56">
        <v>0</v>
      </c>
      <c r="T587" s="56">
        <v>0</v>
      </c>
      <c r="U587" s="56">
        <v>644.90839369407752</v>
      </c>
      <c r="V587" s="56">
        <v>0</v>
      </c>
      <c r="W587" s="56">
        <v>0</v>
      </c>
      <c r="X587" s="56">
        <f t="shared" si="54"/>
        <v>644.90839369407752</v>
      </c>
      <c r="Y587" s="56">
        <f t="shared" si="55"/>
        <v>18609.677659299177</v>
      </c>
      <c r="Z587" s="56">
        <v>0</v>
      </c>
      <c r="AA587" s="56">
        <v>0</v>
      </c>
      <c r="AB587" s="56">
        <v>7165.95</v>
      </c>
      <c r="AC587" s="56">
        <f t="shared" si="56"/>
        <v>7165.95</v>
      </c>
      <c r="AD587" s="58">
        <v>450.13568810121939</v>
      </c>
      <c r="AE587" s="58">
        <v>0</v>
      </c>
      <c r="AF587" s="58">
        <f t="shared" si="57"/>
        <v>450.13568810121939</v>
      </c>
      <c r="AG587" s="58">
        <f t="shared" si="58"/>
        <v>26225.763347400396</v>
      </c>
      <c r="AH587" s="58">
        <v>0</v>
      </c>
      <c r="AI587" s="58">
        <v>0</v>
      </c>
      <c r="AJ587" s="58">
        <f t="shared" si="59"/>
        <v>26225.763347400396</v>
      </c>
    </row>
    <row r="588" spans="1:36" x14ac:dyDescent="0.25">
      <c r="A588" s="53">
        <v>587</v>
      </c>
      <c r="B588" s="53" t="s">
        <v>40</v>
      </c>
      <c r="C588" s="53">
        <v>618</v>
      </c>
      <c r="D588" s="54" t="s">
        <v>128</v>
      </c>
      <c r="E588" s="53" t="s">
        <v>1056</v>
      </c>
      <c r="F588" s="53">
        <v>1</v>
      </c>
      <c r="G588" s="53">
        <v>805380</v>
      </c>
      <c r="H588" s="53" t="s">
        <v>1057</v>
      </c>
      <c r="I588" s="54" t="s">
        <v>1069</v>
      </c>
      <c r="J588" s="55">
        <v>5622</v>
      </c>
      <c r="K588" s="53">
        <v>12</v>
      </c>
      <c r="L588" s="56">
        <v>5622</v>
      </c>
      <c r="M588" s="57" t="s">
        <v>650</v>
      </c>
      <c r="N588" s="53" t="s">
        <v>652</v>
      </c>
      <c r="O588" s="53" t="s">
        <v>40</v>
      </c>
      <c r="P588" s="108">
        <v>67330.347866734432</v>
      </c>
      <c r="Q588" s="56">
        <v>0</v>
      </c>
      <c r="R588" s="56">
        <v>17462.45419684704</v>
      </c>
      <c r="S588" s="56">
        <v>0</v>
      </c>
      <c r="T588" s="56">
        <v>0</v>
      </c>
      <c r="U588" s="56">
        <v>2555.0916063059226</v>
      </c>
      <c r="V588" s="56">
        <v>0</v>
      </c>
      <c r="W588" s="56">
        <v>0</v>
      </c>
      <c r="X588" s="56">
        <f t="shared" si="54"/>
        <v>2555.0916063059226</v>
      </c>
      <c r="Y588" s="56">
        <f t="shared" si="55"/>
        <v>87347.893669887402</v>
      </c>
      <c r="Z588" s="56">
        <v>0</v>
      </c>
      <c r="AA588" s="56">
        <v>0</v>
      </c>
      <c r="AB588" s="56">
        <v>28391.1</v>
      </c>
      <c r="AC588" s="56">
        <f t="shared" si="56"/>
        <v>28391.1</v>
      </c>
      <c r="AD588" s="58">
        <v>1783.4128530691019</v>
      </c>
      <c r="AE588" s="58">
        <v>0</v>
      </c>
      <c r="AF588" s="58">
        <f t="shared" si="57"/>
        <v>1783.4128530691019</v>
      </c>
      <c r="AG588" s="58">
        <f t="shared" si="58"/>
        <v>117522.4065229565</v>
      </c>
      <c r="AH588" s="58">
        <v>0</v>
      </c>
      <c r="AI588" s="58">
        <v>0</v>
      </c>
      <c r="AJ588" s="58">
        <f t="shared" si="59"/>
        <v>117522.4065229565</v>
      </c>
    </row>
    <row r="589" spans="1:36" x14ac:dyDescent="0.25">
      <c r="A589" s="53">
        <v>588</v>
      </c>
      <c r="B589" s="53" t="s">
        <v>40</v>
      </c>
      <c r="C589" s="53">
        <v>619</v>
      </c>
      <c r="D589" s="54" t="s">
        <v>129</v>
      </c>
      <c r="E589" s="53" t="s">
        <v>720</v>
      </c>
      <c r="F589" s="53">
        <v>1</v>
      </c>
      <c r="G589" s="53">
        <v>805330</v>
      </c>
      <c r="H589" s="53" t="s">
        <v>1057</v>
      </c>
      <c r="I589" s="54" t="s">
        <v>1070</v>
      </c>
      <c r="J589" s="55">
        <v>1099</v>
      </c>
      <c r="K589" s="53">
        <v>12</v>
      </c>
      <c r="L589" s="56">
        <v>1099</v>
      </c>
      <c r="M589" s="57" t="s">
        <v>700</v>
      </c>
      <c r="N589" s="53" t="s">
        <v>652</v>
      </c>
      <c r="O589" s="53" t="s">
        <v>651</v>
      </c>
      <c r="P589" s="108">
        <v>10499.921483604579</v>
      </c>
      <c r="Q589" s="56">
        <v>0</v>
      </c>
      <c r="R589" s="56">
        <v>3426.5133531157271</v>
      </c>
      <c r="S589" s="56">
        <v>37344.525474777445</v>
      </c>
      <c r="T589" s="56">
        <v>968.69843977258915</v>
      </c>
      <c r="U589" s="56">
        <v>442.58160237388722</v>
      </c>
      <c r="V589" s="56">
        <v>0</v>
      </c>
      <c r="W589" s="56">
        <v>0</v>
      </c>
      <c r="X589" s="56">
        <f t="shared" si="54"/>
        <v>442.58160237388722</v>
      </c>
      <c r="Y589" s="56">
        <f t="shared" si="55"/>
        <v>52682.240353644229</v>
      </c>
      <c r="Z589" s="56">
        <v>0</v>
      </c>
      <c r="AA589" s="56">
        <v>0</v>
      </c>
      <c r="AB589" s="56">
        <v>0</v>
      </c>
      <c r="AC589" s="56">
        <f t="shared" si="56"/>
        <v>0</v>
      </c>
      <c r="AD589" s="58">
        <v>348.62517351884429</v>
      </c>
      <c r="AE589" s="58">
        <v>0</v>
      </c>
      <c r="AF589" s="58">
        <f t="shared" si="57"/>
        <v>348.62517351884429</v>
      </c>
      <c r="AG589" s="58">
        <f t="shared" si="58"/>
        <v>53030.865527163071</v>
      </c>
      <c r="AH589" s="58">
        <v>0</v>
      </c>
      <c r="AI589" s="58">
        <v>0</v>
      </c>
      <c r="AJ589" s="58">
        <f t="shared" si="59"/>
        <v>53030.865527163071</v>
      </c>
    </row>
    <row r="590" spans="1:36" x14ac:dyDescent="0.25">
      <c r="A590" s="53">
        <v>589</v>
      </c>
      <c r="B590" s="53" t="s">
        <v>40</v>
      </c>
      <c r="C590" s="53">
        <v>619</v>
      </c>
      <c r="D590" s="54" t="s">
        <v>129</v>
      </c>
      <c r="E590" s="53" t="s">
        <v>1056</v>
      </c>
      <c r="F590" s="53">
        <v>1</v>
      </c>
      <c r="G590" s="53">
        <v>805330</v>
      </c>
      <c r="H590" s="53" t="s">
        <v>1057</v>
      </c>
      <c r="I590" s="54" t="s">
        <v>1070</v>
      </c>
      <c r="J590" s="55">
        <v>3619</v>
      </c>
      <c r="K590" s="53">
        <v>12</v>
      </c>
      <c r="L590" s="56">
        <v>3619</v>
      </c>
      <c r="M590" s="57" t="s">
        <v>700</v>
      </c>
      <c r="N590" s="53" t="s">
        <v>652</v>
      </c>
      <c r="O590" s="53" t="s">
        <v>651</v>
      </c>
      <c r="P590" s="108">
        <v>43341.965302332246</v>
      </c>
      <c r="Q590" s="56">
        <v>0</v>
      </c>
      <c r="R590" s="56">
        <v>11283.486646884274</v>
      </c>
      <c r="S590" s="56">
        <v>122975.28452522255</v>
      </c>
      <c r="T590" s="56">
        <v>3189.91779211738</v>
      </c>
      <c r="U590" s="56">
        <v>1457.4183976261127</v>
      </c>
      <c r="V590" s="56">
        <v>0</v>
      </c>
      <c r="W590" s="56">
        <v>0</v>
      </c>
      <c r="X590" s="56">
        <f t="shared" si="54"/>
        <v>1457.4183976261127</v>
      </c>
      <c r="Y590" s="56">
        <f t="shared" si="55"/>
        <v>182248.07266418255</v>
      </c>
      <c r="Z590" s="56">
        <v>0</v>
      </c>
      <c r="AA590" s="56">
        <v>0</v>
      </c>
      <c r="AB590" s="56">
        <v>0</v>
      </c>
      <c r="AC590" s="56">
        <f t="shared" si="56"/>
        <v>0</v>
      </c>
      <c r="AD590" s="58">
        <v>1148.0204758550478</v>
      </c>
      <c r="AE590" s="58">
        <v>0</v>
      </c>
      <c r="AF590" s="58">
        <f t="shared" si="57"/>
        <v>1148.0204758550478</v>
      </c>
      <c r="AG590" s="58">
        <f t="shared" si="58"/>
        <v>183396.09314003758</v>
      </c>
      <c r="AH590" s="58">
        <v>0</v>
      </c>
      <c r="AI590" s="58">
        <v>0</v>
      </c>
      <c r="AJ590" s="58">
        <f t="shared" si="59"/>
        <v>183396.09314003758</v>
      </c>
    </row>
    <row r="591" spans="1:36" ht="30" x14ac:dyDescent="0.25">
      <c r="A591" s="53">
        <v>590</v>
      </c>
      <c r="B591" s="53" t="s">
        <v>40</v>
      </c>
      <c r="C591" s="53">
        <v>621</v>
      </c>
      <c r="D591" s="54" t="s">
        <v>130</v>
      </c>
      <c r="E591" s="53" t="s">
        <v>720</v>
      </c>
      <c r="F591" s="53">
        <v>1</v>
      </c>
      <c r="G591" s="53">
        <v>805250</v>
      </c>
      <c r="H591" s="53" t="s">
        <v>1057</v>
      </c>
      <c r="I591" s="54" t="s">
        <v>1071</v>
      </c>
      <c r="J591" s="55">
        <v>834</v>
      </c>
      <c r="K591" s="53">
        <v>12</v>
      </c>
      <c r="L591" s="56">
        <v>834</v>
      </c>
      <c r="M591" s="57" t="s">
        <v>701</v>
      </c>
      <c r="N591" s="53" t="s">
        <v>652</v>
      </c>
      <c r="O591" s="53" t="s">
        <v>651</v>
      </c>
      <c r="P591" s="108">
        <v>7968.0932823714465</v>
      </c>
      <c r="Q591" s="56">
        <v>0</v>
      </c>
      <c r="R591" s="56">
        <v>0</v>
      </c>
      <c r="S591" s="56">
        <v>3875.1433213594919</v>
      </c>
      <c r="T591" s="56">
        <v>735.11783327601415</v>
      </c>
      <c r="U591" s="56">
        <v>322.63056092843328</v>
      </c>
      <c r="V591" s="56">
        <v>0</v>
      </c>
      <c r="W591" s="56">
        <v>0</v>
      </c>
      <c r="X591" s="56">
        <f t="shared" si="54"/>
        <v>322.63056092843328</v>
      </c>
      <c r="Y591" s="56">
        <f t="shared" si="55"/>
        <v>12900.984997935386</v>
      </c>
      <c r="Z591" s="56">
        <v>0</v>
      </c>
      <c r="AA591" s="56">
        <v>0</v>
      </c>
      <c r="AB591" s="56">
        <v>0</v>
      </c>
      <c r="AC591" s="56">
        <f t="shared" si="56"/>
        <v>0</v>
      </c>
      <c r="AD591" s="58">
        <v>264.56177863031496</v>
      </c>
      <c r="AE591" s="58">
        <v>0</v>
      </c>
      <c r="AF591" s="58">
        <f t="shared" si="57"/>
        <v>264.56177863031496</v>
      </c>
      <c r="AG591" s="58">
        <f t="shared" si="58"/>
        <v>13165.546776565701</v>
      </c>
      <c r="AH591" s="58">
        <v>0</v>
      </c>
      <c r="AI591" s="58">
        <v>0</v>
      </c>
      <c r="AJ591" s="58">
        <f t="shared" si="59"/>
        <v>13165.546776565701</v>
      </c>
    </row>
    <row r="592" spans="1:36" ht="30" x14ac:dyDescent="0.25">
      <c r="A592" s="53">
        <v>591</v>
      </c>
      <c r="B592" s="53" t="s">
        <v>40</v>
      </c>
      <c r="C592" s="53">
        <v>621</v>
      </c>
      <c r="D592" s="54" t="s">
        <v>130</v>
      </c>
      <c r="E592" s="53" t="s">
        <v>1056</v>
      </c>
      <c r="F592" s="53">
        <v>1</v>
      </c>
      <c r="G592" s="53">
        <v>805250</v>
      </c>
      <c r="H592" s="53" t="s">
        <v>1057</v>
      </c>
      <c r="I592" s="54" t="s">
        <v>1071</v>
      </c>
      <c r="J592" s="55">
        <v>2785</v>
      </c>
      <c r="K592" s="53">
        <v>12</v>
      </c>
      <c r="L592" s="56">
        <v>2785</v>
      </c>
      <c r="M592" s="57" t="s">
        <v>701</v>
      </c>
      <c r="N592" s="53" t="s">
        <v>652</v>
      </c>
      <c r="O592" s="53" t="s">
        <v>651</v>
      </c>
      <c r="P592" s="108">
        <v>33353.792032880716</v>
      </c>
      <c r="Q592" s="56">
        <v>0</v>
      </c>
      <c r="R592" s="56">
        <v>0</v>
      </c>
      <c r="S592" s="56">
        <v>12940.37667864051</v>
      </c>
      <c r="T592" s="56">
        <v>2454.7999588413659</v>
      </c>
      <c r="U592" s="56">
        <v>1077.3694390715668</v>
      </c>
      <c r="V592" s="56">
        <v>0</v>
      </c>
      <c r="W592" s="56">
        <v>0</v>
      </c>
      <c r="X592" s="56">
        <f t="shared" si="54"/>
        <v>1077.3694390715668</v>
      </c>
      <c r="Y592" s="56">
        <f t="shared" si="55"/>
        <v>49826.33810943416</v>
      </c>
      <c r="Z592" s="56">
        <v>0</v>
      </c>
      <c r="AA592" s="56">
        <v>0</v>
      </c>
      <c r="AB592" s="56">
        <v>0</v>
      </c>
      <c r="AC592" s="56">
        <f t="shared" si="56"/>
        <v>0</v>
      </c>
      <c r="AD592" s="58">
        <v>883.45869722473299</v>
      </c>
      <c r="AE592" s="58">
        <v>0</v>
      </c>
      <c r="AF592" s="58">
        <f t="shared" si="57"/>
        <v>883.45869722473299</v>
      </c>
      <c r="AG592" s="58">
        <f t="shared" si="58"/>
        <v>50709.796806658895</v>
      </c>
      <c r="AH592" s="58">
        <v>0</v>
      </c>
      <c r="AI592" s="58">
        <v>0</v>
      </c>
      <c r="AJ592" s="58">
        <f t="shared" si="59"/>
        <v>50709.796806658895</v>
      </c>
    </row>
    <row r="593" spans="1:36" x14ac:dyDescent="0.25">
      <c r="A593" s="53">
        <v>592</v>
      </c>
      <c r="B593" s="53" t="s">
        <v>40</v>
      </c>
      <c r="C593" s="53">
        <v>622</v>
      </c>
      <c r="D593" s="54" t="s">
        <v>131</v>
      </c>
      <c r="E593" s="53" t="s">
        <v>720</v>
      </c>
      <c r="F593" s="53">
        <v>1</v>
      </c>
      <c r="G593" s="53">
        <v>805300</v>
      </c>
      <c r="H593" s="53" t="s">
        <v>1057</v>
      </c>
      <c r="I593" s="54" t="s">
        <v>1072</v>
      </c>
      <c r="J593" s="55">
        <v>2313</v>
      </c>
      <c r="K593" s="53">
        <v>12</v>
      </c>
      <c r="L593" s="56">
        <v>2313</v>
      </c>
      <c r="M593" s="57" t="s">
        <v>650</v>
      </c>
      <c r="N593" s="53" t="s">
        <v>652</v>
      </c>
      <c r="O593" s="53" t="s">
        <v>40</v>
      </c>
      <c r="P593" s="108">
        <v>22098.5608658575</v>
      </c>
      <c r="Q593" s="56">
        <v>0</v>
      </c>
      <c r="R593" s="56">
        <v>5619.9931082012408</v>
      </c>
      <c r="S593" s="56">
        <v>0</v>
      </c>
      <c r="T593" s="56">
        <v>0</v>
      </c>
      <c r="U593" s="56">
        <v>1771.1922811853894</v>
      </c>
      <c r="V593" s="56">
        <v>0</v>
      </c>
      <c r="W593" s="56">
        <v>0</v>
      </c>
      <c r="X593" s="56">
        <f t="shared" si="54"/>
        <v>1771.1922811853894</v>
      </c>
      <c r="Y593" s="56">
        <f t="shared" si="55"/>
        <v>29489.746255244132</v>
      </c>
      <c r="Z593" s="56">
        <v>0</v>
      </c>
      <c r="AA593" s="56">
        <v>0</v>
      </c>
      <c r="AB593" s="56">
        <v>11680.65</v>
      </c>
      <c r="AC593" s="56">
        <f t="shared" si="56"/>
        <v>11680.65</v>
      </c>
      <c r="AD593" s="58">
        <v>733.73068821572974</v>
      </c>
      <c r="AE593" s="58">
        <v>0</v>
      </c>
      <c r="AF593" s="58">
        <f t="shared" si="57"/>
        <v>733.73068821572974</v>
      </c>
      <c r="AG593" s="58">
        <f t="shared" si="58"/>
        <v>41904.126943459858</v>
      </c>
      <c r="AH593" s="58">
        <v>0</v>
      </c>
      <c r="AI593" s="58">
        <v>0</v>
      </c>
      <c r="AJ593" s="58">
        <f t="shared" si="59"/>
        <v>41904.126943459858</v>
      </c>
    </row>
    <row r="594" spans="1:36" x14ac:dyDescent="0.25">
      <c r="A594" s="53">
        <v>593</v>
      </c>
      <c r="B594" s="53" t="s">
        <v>40</v>
      </c>
      <c r="C594" s="53">
        <v>622</v>
      </c>
      <c r="D594" s="54" t="s">
        <v>131</v>
      </c>
      <c r="E594" s="53" t="s">
        <v>1056</v>
      </c>
      <c r="F594" s="53">
        <v>1</v>
      </c>
      <c r="G594" s="53">
        <v>805300</v>
      </c>
      <c r="H594" s="53" t="s">
        <v>1057</v>
      </c>
      <c r="I594" s="54" t="s">
        <v>1072</v>
      </c>
      <c r="J594" s="55">
        <v>10746</v>
      </c>
      <c r="K594" s="53">
        <v>12</v>
      </c>
      <c r="L594" s="56">
        <v>10746</v>
      </c>
      <c r="M594" s="57" t="s">
        <v>650</v>
      </c>
      <c r="N594" s="53" t="s">
        <v>652</v>
      </c>
      <c r="O594" s="53" t="s">
        <v>40</v>
      </c>
      <c r="P594" s="108">
        <v>128696.53471645823</v>
      </c>
      <c r="Q594" s="56">
        <v>0</v>
      </c>
      <c r="R594" s="56">
        <v>26110.006891798759</v>
      </c>
      <c r="S594" s="56">
        <v>0</v>
      </c>
      <c r="T594" s="56">
        <v>0</v>
      </c>
      <c r="U594" s="56">
        <v>8228.8077188146108</v>
      </c>
      <c r="V594" s="56">
        <v>0</v>
      </c>
      <c r="W594" s="56">
        <v>0</v>
      </c>
      <c r="X594" s="56">
        <f t="shared" si="54"/>
        <v>8228.8077188146108</v>
      </c>
      <c r="Y594" s="56">
        <f t="shared" si="55"/>
        <v>163035.3493270716</v>
      </c>
      <c r="Z594" s="56">
        <v>0</v>
      </c>
      <c r="AA594" s="56">
        <v>0</v>
      </c>
      <c r="AB594" s="56">
        <v>54267.299999999996</v>
      </c>
      <c r="AC594" s="56">
        <f t="shared" si="56"/>
        <v>54267.299999999996</v>
      </c>
      <c r="AD594" s="58">
        <v>3408.8499678193825</v>
      </c>
      <c r="AE594" s="58">
        <v>0</v>
      </c>
      <c r="AF594" s="58">
        <f t="shared" si="57"/>
        <v>3408.8499678193825</v>
      </c>
      <c r="AG594" s="58">
        <f t="shared" si="58"/>
        <v>220711.49929489096</v>
      </c>
      <c r="AH594" s="58">
        <v>0</v>
      </c>
      <c r="AI594" s="58">
        <v>0</v>
      </c>
      <c r="AJ594" s="58">
        <f t="shared" si="59"/>
        <v>220711.49929489096</v>
      </c>
    </row>
    <row r="595" spans="1:36" x14ac:dyDescent="0.25">
      <c r="A595" s="53">
        <v>594</v>
      </c>
      <c r="B595" s="53" t="s">
        <v>40</v>
      </c>
      <c r="C595" s="53">
        <v>623</v>
      </c>
      <c r="D595" s="54" t="s">
        <v>132</v>
      </c>
      <c r="E595" s="53" t="s">
        <v>720</v>
      </c>
      <c r="F595" s="53">
        <v>1</v>
      </c>
      <c r="G595" s="53">
        <v>805280</v>
      </c>
      <c r="H595" s="53" t="s">
        <v>1057</v>
      </c>
      <c r="I595" s="54" t="s">
        <v>1073</v>
      </c>
      <c r="J595" s="55">
        <v>1587</v>
      </c>
      <c r="K595" s="53">
        <v>12</v>
      </c>
      <c r="L595" s="56">
        <v>1587</v>
      </c>
      <c r="M595" s="57" t="s">
        <v>650</v>
      </c>
      <c r="N595" s="53" t="s">
        <v>652</v>
      </c>
      <c r="O595" s="53" t="s">
        <v>40</v>
      </c>
      <c r="P595" s="108">
        <v>15162.307001347104</v>
      </c>
      <c r="Q595" s="56">
        <v>0</v>
      </c>
      <c r="R595" s="56">
        <v>2449.6460887006906</v>
      </c>
      <c r="S595" s="56">
        <v>0</v>
      </c>
      <c r="T595" s="56">
        <v>0</v>
      </c>
      <c r="U595" s="56">
        <v>134.40160463561398</v>
      </c>
      <c r="V595" s="56">
        <v>0</v>
      </c>
      <c r="W595" s="56">
        <v>0</v>
      </c>
      <c r="X595" s="56">
        <f t="shared" si="54"/>
        <v>134.40160463561398</v>
      </c>
      <c r="Y595" s="56">
        <f t="shared" si="55"/>
        <v>17746.35469468341</v>
      </c>
      <c r="Z595" s="56">
        <v>0</v>
      </c>
      <c r="AA595" s="56">
        <v>0</v>
      </c>
      <c r="AB595" s="56">
        <v>8014.3499999999995</v>
      </c>
      <c r="AC595" s="56">
        <f t="shared" si="56"/>
        <v>8014.3499999999995</v>
      </c>
      <c r="AD595" s="58">
        <v>503.42870825696633</v>
      </c>
      <c r="AE595" s="58">
        <v>0</v>
      </c>
      <c r="AF595" s="58">
        <f t="shared" si="57"/>
        <v>503.42870825696633</v>
      </c>
      <c r="AG595" s="58">
        <f t="shared" si="58"/>
        <v>26264.133402940377</v>
      </c>
      <c r="AH595" s="58">
        <v>0</v>
      </c>
      <c r="AI595" s="58">
        <v>0</v>
      </c>
      <c r="AJ595" s="58">
        <f t="shared" si="59"/>
        <v>26264.133402940377</v>
      </c>
    </row>
    <row r="596" spans="1:36" x14ac:dyDescent="0.25">
      <c r="A596" s="53">
        <v>595</v>
      </c>
      <c r="B596" s="53" t="s">
        <v>40</v>
      </c>
      <c r="C596" s="53">
        <v>623</v>
      </c>
      <c r="D596" s="54" t="s">
        <v>132</v>
      </c>
      <c r="E596" s="53" t="s">
        <v>1056</v>
      </c>
      <c r="F596" s="53">
        <v>1</v>
      </c>
      <c r="G596" s="53">
        <v>805280</v>
      </c>
      <c r="H596" s="53" t="s">
        <v>1057</v>
      </c>
      <c r="I596" s="54" t="s">
        <v>1073</v>
      </c>
      <c r="J596" s="55">
        <v>8924</v>
      </c>
      <c r="K596" s="53">
        <v>12</v>
      </c>
      <c r="L596" s="56">
        <v>8924</v>
      </c>
      <c r="M596" s="57" t="s">
        <v>650</v>
      </c>
      <c r="N596" s="53" t="s">
        <v>652</v>
      </c>
      <c r="O596" s="53" t="s">
        <v>40</v>
      </c>
      <c r="P596" s="108">
        <v>106875.84922851976</v>
      </c>
      <c r="Q596" s="56">
        <v>0</v>
      </c>
      <c r="R596" s="56">
        <v>13774.821484287944</v>
      </c>
      <c r="S596" s="56">
        <v>0</v>
      </c>
      <c r="T596" s="56">
        <v>0</v>
      </c>
      <c r="U596" s="56">
        <v>755.76554490751062</v>
      </c>
      <c r="V596" s="56">
        <v>0</v>
      </c>
      <c r="W596" s="56">
        <v>0</v>
      </c>
      <c r="X596" s="56">
        <f t="shared" si="54"/>
        <v>755.76554490751062</v>
      </c>
      <c r="Y596" s="56">
        <f t="shared" si="55"/>
        <v>121406.43625771521</v>
      </c>
      <c r="Z596" s="56">
        <v>0</v>
      </c>
      <c r="AA596" s="56">
        <v>0</v>
      </c>
      <c r="AB596" s="56">
        <v>45066.2</v>
      </c>
      <c r="AC596" s="56">
        <f t="shared" si="56"/>
        <v>45066.2</v>
      </c>
      <c r="AD596" s="58">
        <v>2830.8744754159848</v>
      </c>
      <c r="AE596" s="58">
        <v>0</v>
      </c>
      <c r="AF596" s="58">
        <f t="shared" si="57"/>
        <v>2830.8744754159848</v>
      </c>
      <c r="AG596" s="58">
        <f t="shared" si="58"/>
        <v>169303.51073313117</v>
      </c>
      <c r="AH596" s="58">
        <v>0</v>
      </c>
      <c r="AI596" s="58">
        <v>0</v>
      </c>
      <c r="AJ596" s="58">
        <f t="shared" si="59"/>
        <v>169303.51073313117</v>
      </c>
    </row>
    <row r="597" spans="1:36" x14ac:dyDescent="0.25">
      <c r="A597" s="53">
        <v>596</v>
      </c>
      <c r="B597" s="53" t="s">
        <v>40</v>
      </c>
      <c r="C597" s="53">
        <v>623</v>
      </c>
      <c r="D597" s="54" t="s">
        <v>132</v>
      </c>
      <c r="E597" s="53" t="s">
        <v>712</v>
      </c>
      <c r="F597" s="53" t="s">
        <v>733</v>
      </c>
      <c r="G597" s="53">
        <v>805280</v>
      </c>
      <c r="H597" s="53" t="s">
        <v>1057</v>
      </c>
      <c r="I597" s="54" t="s">
        <v>1073</v>
      </c>
      <c r="J597" s="55">
        <v>11924</v>
      </c>
      <c r="K597" s="53">
        <v>12</v>
      </c>
      <c r="L597" s="56">
        <v>11924</v>
      </c>
      <c r="M597" s="57" t="s">
        <v>650</v>
      </c>
      <c r="N597" s="53" t="s">
        <v>652</v>
      </c>
      <c r="O597" s="53" t="s">
        <v>40</v>
      </c>
      <c r="P597" s="108">
        <v>76215.900871455451</v>
      </c>
      <c r="Q597" s="56">
        <v>0</v>
      </c>
      <c r="R597" s="56">
        <v>18405.532427011367</v>
      </c>
      <c r="S597" s="56">
        <v>0</v>
      </c>
      <c r="T597" s="56">
        <v>0</v>
      </c>
      <c r="U597" s="56">
        <v>1009.8328504568753</v>
      </c>
      <c r="V597" s="56">
        <v>0</v>
      </c>
      <c r="W597" s="56">
        <v>0</v>
      </c>
      <c r="X597" s="56">
        <f t="shared" si="54"/>
        <v>1009.8328504568753</v>
      </c>
      <c r="Y597" s="56">
        <f t="shared" si="55"/>
        <v>95631.266148923693</v>
      </c>
      <c r="Z597" s="56">
        <v>0</v>
      </c>
      <c r="AA597" s="56">
        <v>0</v>
      </c>
      <c r="AB597" s="56">
        <v>60216.2</v>
      </c>
      <c r="AC597" s="56">
        <f t="shared" si="56"/>
        <v>60216.2</v>
      </c>
      <c r="AD597" s="58">
        <v>3782.5355496257512</v>
      </c>
      <c r="AE597" s="58">
        <v>0</v>
      </c>
      <c r="AF597" s="58">
        <f t="shared" si="57"/>
        <v>3782.5355496257512</v>
      </c>
      <c r="AG597" s="58">
        <f t="shared" si="58"/>
        <v>159630.00169854943</v>
      </c>
      <c r="AH597" s="58">
        <v>0</v>
      </c>
      <c r="AI597" s="58">
        <v>0</v>
      </c>
      <c r="AJ597" s="58">
        <f t="shared" si="59"/>
        <v>159630.00169854943</v>
      </c>
    </row>
    <row r="598" spans="1:36" x14ac:dyDescent="0.25">
      <c r="A598" s="53">
        <v>597</v>
      </c>
      <c r="B598" s="53" t="s">
        <v>40</v>
      </c>
      <c r="C598" s="53">
        <v>625</v>
      </c>
      <c r="D598" s="54" t="s">
        <v>133</v>
      </c>
      <c r="E598" s="53" t="s">
        <v>720</v>
      </c>
      <c r="F598" s="53">
        <v>1</v>
      </c>
      <c r="G598" s="53">
        <v>805370</v>
      </c>
      <c r="H598" s="53" t="s">
        <v>1057</v>
      </c>
      <c r="I598" s="54" t="s">
        <v>1074</v>
      </c>
      <c r="J598" s="55">
        <v>797</v>
      </c>
      <c r="K598" s="53">
        <v>12</v>
      </c>
      <c r="L598" s="56">
        <v>797</v>
      </c>
      <c r="M598" s="57" t="s">
        <v>702</v>
      </c>
      <c r="N598" s="53" t="s">
        <v>652</v>
      </c>
      <c r="O598" s="53" t="s">
        <v>651</v>
      </c>
      <c r="P598" s="108">
        <v>7614.5927410671975</v>
      </c>
      <c r="Q598" s="56">
        <v>0</v>
      </c>
      <c r="R598" s="56">
        <v>1513.126022913257</v>
      </c>
      <c r="S598" s="56">
        <v>24477.79494973112</v>
      </c>
      <c r="T598" s="56">
        <v>702.50469199158658</v>
      </c>
      <c r="U598" s="56">
        <v>354.05658171615619</v>
      </c>
      <c r="V598" s="56">
        <v>0</v>
      </c>
      <c r="W598" s="56">
        <v>0</v>
      </c>
      <c r="X598" s="56">
        <f t="shared" si="54"/>
        <v>354.05658171615619</v>
      </c>
      <c r="Y598" s="56">
        <f t="shared" si="55"/>
        <v>34662.074987419313</v>
      </c>
      <c r="Z598" s="56">
        <v>0</v>
      </c>
      <c r="AA598" s="56">
        <v>0</v>
      </c>
      <c r="AB598" s="56">
        <v>0</v>
      </c>
      <c r="AC598" s="56">
        <f t="shared" si="56"/>
        <v>0</v>
      </c>
      <c r="AD598" s="58">
        <v>252.82462538172786</v>
      </c>
      <c r="AE598" s="58">
        <v>0</v>
      </c>
      <c r="AF598" s="58">
        <f t="shared" si="57"/>
        <v>252.82462538172786</v>
      </c>
      <c r="AG598" s="58">
        <f t="shared" si="58"/>
        <v>34914.89961280104</v>
      </c>
      <c r="AH598" s="58">
        <v>0</v>
      </c>
      <c r="AI598" s="58">
        <v>0</v>
      </c>
      <c r="AJ598" s="58">
        <f t="shared" si="59"/>
        <v>34914.89961280104</v>
      </c>
    </row>
    <row r="599" spans="1:36" x14ac:dyDescent="0.25">
      <c r="A599" s="53">
        <v>598</v>
      </c>
      <c r="B599" s="53" t="s">
        <v>40</v>
      </c>
      <c r="C599" s="53">
        <v>625</v>
      </c>
      <c r="D599" s="54" t="s">
        <v>133</v>
      </c>
      <c r="E599" s="53" t="s">
        <v>1056</v>
      </c>
      <c r="F599" s="53">
        <v>1</v>
      </c>
      <c r="G599" s="53">
        <v>805370</v>
      </c>
      <c r="H599" s="53" t="s">
        <v>1057</v>
      </c>
      <c r="I599" s="54" t="s">
        <v>1074</v>
      </c>
      <c r="J599" s="55">
        <v>3480</v>
      </c>
      <c r="K599" s="53">
        <v>12</v>
      </c>
      <c r="L599" s="56">
        <v>3480</v>
      </c>
      <c r="M599" s="57" t="s">
        <v>702</v>
      </c>
      <c r="N599" s="53" t="s">
        <v>652</v>
      </c>
      <c r="O599" s="53" t="s">
        <v>651</v>
      </c>
      <c r="P599" s="108">
        <v>41677.269757423659</v>
      </c>
      <c r="Q599" s="56">
        <v>0</v>
      </c>
      <c r="R599" s="56">
        <v>6606.8739770867433</v>
      </c>
      <c r="S599" s="56">
        <v>106879.20505026888</v>
      </c>
      <c r="T599" s="56">
        <v>3067.3981532380444</v>
      </c>
      <c r="U599" s="56">
        <v>1545.9434182838438</v>
      </c>
      <c r="V599" s="56">
        <v>0</v>
      </c>
      <c r="W599" s="56">
        <v>0</v>
      </c>
      <c r="X599" s="56">
        <f t="shared" si="54"/>
        <v>1545.9434182838438</v>
      </c>
      <c r="Y599" s="56">
        <f t="shared" si="55"/>
        <v>159776.69035630117</v>
      </c>
      <c r="Z599" s="56">
        <v>0</v>
      </c>
      <c r="AA599" s="56">
        <v>0</v>
      </c>
      <c r="AB599" s="56">
        <v>0</v>
      </c>
      <c r="AC599" s="56">
        <f t="shared" si="56"/>
        <v>0</v>
      </c>
      <c r="AD599" s="58">
        <v>1103.9268460833287</v>
      </c>
      <c r="AE599" s="58">
        <v>0</v>
      </c>
      <c r="AF599" s="58">
        <f t="shared" si="57"/>
        <v>1103.9268460833287</v>
      </c>
      <c r="AG599" s="58">
        <f t="shared" si="58"/>
        <v>160880.61720238451</v>
      </c>
      <c r="AH599" s="58">
        <v>0</v>
      </c>
      <c r="AI599" s="58">
        <v>0</v>
      </c>
      <c r="AJ599" s="58">
        <f t="shared" si="59"/>
        <v>160880.61720238451</v>
      </c>
    </row>
    <row r="600" spans="1:36" x14ac:dyDescent="0.25">
      <c r="A600" s="53">
        <v>599</v>
      </c>
      <c r="B600" s="53" t="s">
        <v>40</v>
      </c>
      <c r="C600" s="53">
        <v>628</v>
      </c>
      <c r="D600" s="54" t="s">
        <v>134</v>
      </c>
      <c r="E600" s="53" t="s">
        <v>720</v>
      </c>
      <c r="F600" s="53">
        <v>1</v>
      </c>
      <c r="G600" s="53">
        <v>805311</v>
      </c>
      <c r="H600" s="53" t="s">
        <v>1057</v>
      </c>
      <c r="I600" s="54" t="s">
        <v>1075</v>
      </c>
      <c r="J600" s="55">
        <v>1024</v>
      </c>
      <c r="K600" s="53">
        <v>12</v>
      </c>
      <c r="L600" s="56">
        <v>1024</v>
      </c>
      <c r="M600" s="57" t="s">
        <v>703</v>
      </c>
      <c r="N600" s="53" t="s">
        <v>652</v>
      </c>
      <c r="O600" s="53" t="s">
        <v>651</v>
      </c>
      <c r="P600" s="108">
        <v>9783.3663323121837</v>
      </c>
      <c r="Q600" s="56">
        <v>0</v>
      </c>
      <c r="R600" s="56">
        <v>2527.7536738978306</v>
      </c>
      <c r="S600" s="56">
        <v>17533.509867039887</v>
      </c>
      <c r="T600" s="56">
        <v>902.59072095280374</v>
      </c>
      <c r="U600" s="56">
        <v>340.37788663400977</v>
      </c>
      <c r="V600" s="56">
        <v>0</v>
      </c>
      <c r="W600" s="56">
        <v>0</v>
      </c>
      <c r="X600" s="56">
        <f t="shared" si="54"/>
        <v>340.37788663400977</v>
      </c>
      <c r="Y600" s="56">
        <f t="shared" si="55"/>
        <v>31087.598480836717</v>
      </c>
      <c r="Z600" s="56">
        <v>0</v>
      </c>
      <c r="AA600" s="56">
        <v>0</v>
      </c>
      <c r="AB600" s="56">
        <v>0</v>
      </c>
      <c r="AC600" s="56">
        <f t="shared" si="56"/>
        <v>0</v>
      </c>
      <c r="AD600" s="58">
        <v>324.83364666360023</v>
      </c>
      <c r="AE600" s="58">
        <v>0</v>
      </c>
      <c r="AF600" s="58">
        <f t="shared" si="57"/>
        <v>324.83364666360023</v>
      </c>
      <c r="AG600" s="58">
        <f t="shared" si="58"/>
        <v>31412.432127500317</v>
      </c>
      <c r="AH600" s="58">
        <v>0</v>
      </c>
      <c r="AI600" s="58">
        <v>0</v>
      </c>
      <c r="AJ600" s="58">
        <f t="shared" si="59"/>
        <v>31412.432127500317</v>
      </c>
    </row>
    <row r="601" spans="1:36" x14ac:dyDescent="0.25">
      <c r="A601" s="53">
        <v>600</v>
      </c>
      <c r="B601" s="53" t="s">
        <v>40</v>
      </c>
      <c r="C601" s="53">
        <v>628</v>
      </c>
      <c r="D601" s="54" t="s">
        <v>134</v>
      </c>
      <c r="E601" s="53" t="s">
        <v>1056</v>
      </c>
      <c r="F601" s="53">
        <v>1</v>
      </c>
      <c r="G601" s="53">
        <v>805311</v>
      </c>
      <c r="H601" s="53" t="s">
        <v>1057</v>
      </c>
      <c r="I601" s="54" t="s">
        <v>1075</v>
      </c>
      <c r="J601" s="55">
        <v>4692</v>
      </c>
      <c r="K601" s="53">
        <v>12</v>
      </c>
      <c r="L601" s="56">
        <v>4692</v>
      </c>
      <c r="M601" s="57" t="s">
        <v>703</v>
      </c>
      <c r="N601" s="53" t="s">
        <v>652</v>
      </c>
      <c r="O601" s="53" t="s">
        <v>651</v>
      </c>
      <c r="P601" s="108">
        <v>56192.456810871212</v>
      </c>
      <c r="Q601" s="56">
        <v>0</v>
      </c>
      <c r="R601" s="56">
        <v>11582.246326102169</v>
      </c>
      <c r="S601" s="56">
        <v>80339.090132960118</v>
      </c>
      <c r="T601" s="56">
        <v>4135.6988893657772</v>
      </c>
      <c r="U601" s="56">
        <v>1559.6221133659901</v>
      </c>
      <c r="V601" s="56">
        <v>0</v>
      </c>
      <c r="W601" s="56">
        <v>0</v>
      </c>
      <c r="X601" s="56">
        <f t="shared" si="54"/>
        <v>1559.6221133659901</v>
      </c>
      <c r="Y601" s="56">
        <f t="shared" si="55"/>
        <v>153809.11427266526</v>
      </c>
      <c r="Z601" s="56">
        <v>0</v>
      </c>
      <c r="AA601" s="56">
        <v>0</v>
      </c>
      <c r="AB601" s="56">
        <v>0</v>
      </c>
      <c r="AC601" s="56">
        <f t="shared" si="56"/>
        <v>0</v>
      </c>
      <c r="AD601" s="58">
        <v>1488.3979200640742</v>
      </c>
      <c r="AE601" s="58">
        <v>0</v>
      </c>
      <c r="AF601" s="58">
        <f t="shared" si="57"/>
        <v>1488.3979200640742</v>
      </c>
      <c r="AG601" s="58">
        <f t="shared" si="58"/>
        <v>155297.51219272934</v>
      </c>
      <c r="AH601" s="58">
        <v>0</v>
      </c>
      <c r="AI601" s="58">
        <v>0</v>
      </c>
      <c r="AJ601" s="58">
        <f t="shared" si="59"/>
        <v>155297.51219272934</v>
      </c>
    </row>
    <row r="602" spans="1:36" x14ac:dyDescent="0.25">
      <c r="A602" s="53">
        <v>601</v>
      </c>
      <c r="B602" s="53" t="s">
        <v>40</v>
      </c>
      <c r="C602" s="53">
        <v>629</v>
      </c>
      <c r="D602" s="54" t="s">
        <v>135</v>
      </c>
      <c r="E602" s="53" t="s">
        <v>720</v>
      </c>
      <c r="F602" s="53">
        <v>1</v>
      </c>
      <c r="G602" s="53">
        <v>805371</v>
      </c>
      <c r="H602" s="53" t="s">
        <v>1057</v>
      </c>
      <c r="I602" s="54" t="s">
        <v>1076</v>
      </c>
      <c r="J602" s="55">
        <v>1232</v>
      </c>
      <c r="K602" s="53">
        <v>12</v>
      </c>
      <c r="L602" s="56">
        <v>1232</v>
      </c>
      <c r="M602" s="57" t="s">
        <v>704</v>
      </c>
      <c r="N602" s="53" t="s">
        <v>652</v>
      </c>
      <c r="O602" s="53" t="s">
        <v>651</v>
      </c>
      <c r="P602" s="108">
        <v>11770.612618563096</v>
      </c>
      <c r="Q602" s="56">
        <v>0</v>
      </c>
      <c r="R602" s="56">
        <v>2192.5595140371042</v>
      </c>
      <c r="S602" s="56">
        <v>23968.478082416681</v>
      </c>
      <c r="T602" s="56">
        <v>1085.9294611463422</v>
      </c>
      <c r="U602" s="56">
        <v>283.17189295682158</v>
      </c>
      <c r="V602" s="56">
        <v>0</v>
      </c>
      <c r="W602" s="56">
        <v>0</v>
      </c>
      <c r="X602" s="56">
        <f>SUM(U602:W602)</f>
        <v>283.17189295682158</v>
      </c>
      <c r="Y602" s="56">
        <f>SUM(P602:T602)+X602</f>
        <v>39300.751569120046</v>
      </c>
      <c r="Z602" s="56">
        <v>0</v>
      </c>
      <c r="AA602" s="56">
        <v>0</v>
      </c>
      <c r="AB602" s="56">
        <v>0</v>
      </c>
      <c r="AC602" s="56">
        <f>SUM(Z602:AB602)</f>
        <v>0</v>
      </c>
      <c r="AD602" s="58">
        <v>390.81548114214399</v>
      </c>
      <c r="AE602" s="58">
        <v>0</v>
      </c>
      <c r="AF602" s="58">
        <f>AD602+AE602</f>
        <v>390.81548114214399</v>
      </c>
      <c r="AG602" s="58">
        <f>Y602+AC602+AF602</f>
        <v>39691.567050262187</v>
      </c>
      <c r="AH602" s="58">
        <v>0</v>
      </c>
      <c r="AI602" s="58">
        <v>0</v>
      </c>
      <c r="AJ602" s="58">
        <f t="shared" si="59"/>
        <v>39691.567050262187</v>
      </c>
    </row>
    <row r="603" spans="1:36" x14ac:dyDescent="0.25">
      <c r="A603" s="53">
        <v>602</v>
      </c>
      <c r="B603" s="53" t="s">
        <v>40</v>
      </c>
      <c r="C603" s="53">
        <v>629</v>
      </c>
      <c r="D603" s="54" t="s">
        <v>135</v>
      </c>
      <c r="E603" s="53" t="s">
        <v>1056</v>
      </c>
      <c r="F603" s="53">
        <v>1</v>
      </c>
      <c r="G603" s="53">
        <v>805371</v>
      </c>
      <c r="H603" s="53" t="s">
        <v>1057</v>
      </c>
      <c r="I603" s="54" t="s">
        <v>1076</v>
      </c>
      <c r="J603" s="55">
        <v>4859</v>
      </c>
      <c r="K603" s="53">
        <v>12</v>
      </c>
      <c r="L603" s="56">
        <v>4859</v>
      </c>
      <c r="M603" s="57" t="s">
        <v>704</v>
      </c>
      <c r="N603" s="53" t="s">
        <v>652</v>
      </c>
      <c r="O603" s="53" t="s">
        <v>651</v>
      </c>
      <c r="P603" s="108">
        <v>58192.486710149875</v>
      </c>
      <c r="Q603" s="56">
        <v>0</v>
      </c>
      <c r="R603" s="56">
        <v>8647.4404859628958</v>
      </c>
      <c r="S603" s="56">
        <v>94531.521917583319</v>
      </c>
      <c r="T603" s="56">
        <v>4282.8987432711665</v>
      </c>
      <c r="U603" s="56">
        <v>1116.8281070431783</v>
      </c>
      <c r="V603" s="56">
        <v>0</v>
      </c>
      <c r="W603" s="56">
        <v>0</v>
      </c>
      <c r="X603" s="56">
        <f>SUM(U603:W603)</f>
        <v>1116.8281070431783</v>
      </c>
      <c r="Y603" s="56">
        <f>SUM(P603:T603)+X603</f>
        <v>166771.17596401041</v>
      </c>
      <c r="Z603" s="56">
        <v>0</v>
      </c>
      <c r="AA603" s="56">
        <v>0</v>
      </c>
      <c r="AB603" s="56">
        <v>0</v>
      </c>
      <c r="AC603" s="56">
        <f>SUM(Z603:AB603)</f>
        <v>0</v>
      </c>
      <c r="AD603" s="58">
        <v>1541.3737198617514</v>
      </c>
      <c r="AE603" s="58">
        <v>0</v>
      </c>
      <c r="AF603" s="58">
        <f>AD603+AE603</f>
        <v>1541.3737198617514</v>
      </c>
      <c r="AG603" s="58">
        <f>Y603+AC603+AF603</f>
        <v>168312.54968387217</v>
      </c>
      <c r="AH603" s="58">
        <v>0</v>
      </c>
      <c r="AI603" s="58">
        <v>0</v>
      </c>
      <c r="AJ603" s="58">
        <f t="shared" si="59"/>
        <v>168312.54968387217</v>
      </c>
    </row>
    <row r="604" spans="1:36" ht="30" x14ac:dyDescent="0.25">
      <c r="A604" s="53">
        <v>603</v>
      </c>
      <c r="B604" s="53" t="s">
        <v>41</v>
      </c>
      <c r="C604" s="53">
        <v>675</v>
      </c>
      <c r="D604" s="54" t="s">
        <v>1077</v>
      </c>
      <c r="E604" s="53" t="s">
        <v>720</v>
      </c>
      <c r="F604" s="53">
        <v>1</v>
      </c>
      <c r="G604" s="53">
        <v>601600</v>
      </c>
      <c r="H604" s="53" t="s">
        <v>716</v>
      </c>
      <c r="I604" s="54" t="s">
        <v>717</v>
      </c>
      <c r="J604" s="55">
        <v>634</v>
      </c>
      <c r="K604" s="53">
        <v>12</v>
      </c>
      <c r="L604" s="56">
        <v>634</v>
      </c>
      <c r="M604" s="57" t="s">
        <v>705</v>
      </c>
      <c r="N604" s="53" t="s">
        <v>651</v>
      </c>
      <c r="O604" s="53" t="s">
        <v>651</v>
      </c>
      <c r="P604" s="108">
        <v>0</v>
      </c>
      <c r="Q604" s="56">
        <v>0</v>
      </c>
      <c r="R604" s="56">
        <v>0</v>
      </c>
      <c r="S604" s="56">
        <v>7377</v>
      </c>
      <c r="T604" s="56">
        <v>558.83058308991951</v>
      </c>
      <c r="U604" s="56">
        <v>0</v>
      </c>
      <c r="V604" s="56">
        <v>0</v>
      </c>
      <c r="W604" s="56">
        <v>0</v>
      </c>
      <c r="X604" s="56">
        <f>SUM(U604:W604)</f>
        <v>0</v>
      </c>
      <c r="Y604" s="56">
        <f>SUM(P604:T604)+X604</f>
        <v>7935.8305830899199</v>
      </c>
      <c r="Z604" s="56">
        <v>0</v>
      </c>
      <c r="AA604" s="56">
        <v>0</v>
      </c>
      <c r="AB604" s="56">
        <v>0</v>
      </c>
      <c r="AC604" s="56">
        <f>SUM(Z604:AB604)</f>
        <v>0</v>
      </c>
      <c r="AD604" s="58">
        <v>201.11770701633057</v>
      </c>
      <c r="AE604" s="58">
        <v>438.96910958319268</v>
      </c>
      <c r="AF604" s="58">
        <f>AD604+AE604</f>
        <v>640.08681659952322</v>
      </c>
      <c r="AG604" s="58">
        <f>Y604+AC604+AF604</f>
        <v>8575.9173996894424</v>
      </c>
      <c r="AH604" s="58">
        <v>0</v>
      </c>
      <c r="AI604" s="58">
        <v>88.056105549959497</v>
      </c>
      <c r="AJ604" s="58">
        <f t="shared" si="59"/>
        <v>8663.9735052394026</v>
      </c>
    </row>
    <row r="605" spans="1:36" ht="30" x14ac:dyDescent="0.25">
      <c r="A605" s="53">
        <v>604</v>
      </c>
      <c r="B605" s="53" t="s">
        <v>41</v>
      </c>
      <c r="C605" s="53">
        <v>676</v>
      </c>
      <c r="D605" s="54" t="s">
        <v>1078</v>
      </c>
      <c r="E605" s="53" t="s">
        <v>720</v>
      </c>
      <c r="F605" s="53">
        <v>1</v>
      </c>
      <c r="G605" s="53">
        <v>601600</v>
      </c>
      <c r="H605" s="53" t="s">
        <v>716</v>
      </c>
      <c r="I605" s="54" t="s">
        <v>717</v>
      </c>
      <c r="J605" s="55">
        <v>635</v>
      </c>
      <c r="K605" s="53">
        <v>12</v>
      </c>
      <c r="L605" s="56">
        <v>635</v>
      </c>
      <c r="M605" s="57" t="s">
        <v>706</v>
      </c>
      <c r="N605" s="53" t="s">
        <v>651</v>
      </c>
      <c r="O605" s="53" t="s">
        <v>651</v>
      </c>
      <c r="P605" s="108">
        <v>0</v>
      </c>
      <c r="Q605" s="56">
        <v>0</v>
      </c>
      <c r="R605" s="56">
        <v>0</v>
      </c>
      <c r="S605" s="56">
        <v>7377</v>
      </c>
      <c r="T605" s="56">
        <v>559.71201934085002</v>
      </c>
      <c r="U605" s="56">
        <v>0</v>
      </c>
      <c r="V605" s="56">
        <v>0</v>
      </c>
      <c r="W605" s="56">
        <v>0</v>
      </c>
      <c r="X605" s="56">
        <f>SUM(U605:W605)</f>
        <v>0</v>
      </c>
      <c r="Y605" s="56">
        <f>SUM(P605:T605)+X605</f>
        <v>7936.71201934085</v>
      </c>
      <c r="Z605" s="56">
        <v>0</v>
      </c>
      <c r="AA605" s="56">
        <v>0</v>
      </c>
      <c r="AB605" s="56">
        <v>0</v>
      </c>
      <c r="AC605" s="56">
        <f>SUM(Z605:AB605)</f>
        <v>0</v>
      </c>
      <c r="AD605" s="58">
        <v>201.4349273744005</v>
      </c>
      <c r="AE605" s="58">
        <v>439.66148988221977</v>
      </c>
      <c r="AF605" s="58">
        <f>AD605+AE605</f>
        <v>641.09641725662027</v>
      </c>
      <c r="AG605" s="58">
        <f>Y605+AC605+AF605</f>
        <v>8577.8084365974701</v>
      </c>
      <c r="AH605" s="58">
        <v>0</v>
      </c>
      <c r="AI605" s="58">
        <v>88.194995306347451</v>
      </c>
      <c r="AJ605" s="58">
        <f t="shared" si="59"/>
        <v>8666.0034319038168</v>
      </c>
    </row>
    <row r="606" spans="1:36" ht="60" x14ac:dyDescent="0.25">
      <c r="A606" s="53">
        <v>605</v>
      </c>
      <c r="B606" s="53" t="s">
        <v>34</v>
      </c>
      <c r="C606" s="53">
        <v>678</v>
      </c>
      <c r="D606" s="54" t="s">
        <v>1079</v>
      </c>
      <c r="E606" s="53" t="s">
        <v>720</v>
      </c>
      <c r="F606" s="53">
        <v>2</v>
      </c>
      <c r="G606" s="53" t="s">
        <v>1080</v>
      </c>
      <c r="H606" s="53" t="s">
        <v>1081</v>
      </c>
      <c r="I606" s="54" t="s">
        <v>1082</v>
      </c>
      <c r="J606" s="55">
        <v>5213</v>
      </c>
      <c r="K606" s="53">
        <v>12</v>
      </c>
      <c r="L606" s="56">
        <v>5213</v>
      </c>
      <c r="M606" s="57" t="s">
        <v>707</v>
      </c>
      <c r="N606" s="53" t="s">
        <v>651</v>
      </c>
      <c r="O606" s="53" t="s">
        <v>651</v>
      </c>
      <c r="P606" s="108">
        <v>0</v>
      </c>
      <c r="Q606" s="56">
        <v>0</v>
      </c>
      <c r="R606" s="56">
        <v>0</v>
      </c>
      <c r="S606" s="56">
        <v>117622.08</v>
      </c>
      <c r="T606" s="56">
        <v>4594.9271761005539</v>
      </c>
      <c r="U606" s="56">
        <v>0</v>
      </c>
      <c r="V606" s="56">
        <v>0</v>
      </c>
      <c r="W606" s="56">
        <v>0</v>
      </c>
      <c r="X606" s="56">
        <f>SUM(U606:W606)</f>
        <v>0</v>
      </c>
      <c r="Y606" s="56">
        <f>SUM(P606:T606)+X606</f>
        <v>122217.00717610055</v>
      </c>
      <c r="Z606" s="56">
        <v>0</v>
      </c>
      <c r="AA606" s="56">
        <v>0</v>
      </c>
      <c r="AB606" s="56">
        <v>0</v>
      </c>
      <c r="AC606" s="56">
        <f>SUM(Z606:AB606)</f>
        <v>0</v>
      </c>
      <c r="AD606" s="58">
        <v>1653.6697266185035</v>
      </c>
      <c r="AE606" s="58">
        <v>3609.3784988283651</v>
      </c>
      <c r="AF606" s="58">
        <f>AD606+AE606</f>
        <v>5263.0482254468689</v>
      </c>
      <c r="AG606" s="58">
        <f>Y606+AC606+AF606</f>
        <v>127480.05540154742</v>
      </c>
      <c r="AH606" s="58">
        <v>0</v>
      </c>
      <c r="AI606" s="58">
        <v>724.03230005037676</v>
      </c>
      <c r="AJ606" s="58">
        <f t="shared" si="59"/>
        <v>128204.08770159779</v>
      </c>
    </row>
  </sheetData>
  <autoFilter ref="A1:AJ609"/>
  <pageMargins left="0.7" right="0.7" top="0.75" bottom="0.75" header="0.3" footer="0.3"/>
  <pageSetup scale="42" pageOrder="overThenDown"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405"/>
  <sheetViews>
    <sheetView topLeftCell="G1" zoomScaleNormal="100" workbookViewId="0">
      <selection activeCell="G24" sqref="G24"/>
    </sheetView>
  </sheetViews>
  <sheetFormatPr defaultRowHeight="15" x14ac:dyDescent="0.25"/>
  <cols>
    <col min="1" max="1" width="13.42578125" style="2" customWidth="1"/>
    <col min="2" max="2" width="27" style="2" customWidth="1"/>
    <col min="3" max="3" width="11.5703125" style="2" bestFit="1" customWidth="1"/>
    <col min="4" max="4" width="3.28515625" style="2" customWidth="1"/>
    <col min="5" max="5" width="11.7109375" style="2" bestFit="1" customWidth="1"/>
    <col min="6" max="6" width="12.85546875" style="2" customWidth="1"/>
    <col min="7" max="7" width="21.42578125" style="2" bestFit="1" customWidth="1"/>
    <col min="8" max="8" width="15.7109375" style="2" customWidth="1"/>
    <col min="9" max="9" width="13.28515625" style="2" customWidth="1"/>
    <col min="10" max="10" width="10.140625" style="78" bestFit="1" customWidth="1"/>
    <col min="11" max="11" width="3.28515625" style="2" customWidth="1"/>
    <col min="12" max="12" width="16.28515625" style="2" bestFit="1" customWidth="1"/>
    <col min="13" max="13" width="14.42578125" style="2" customWidth="1"/>
    <col min="14" max="14" width="9.7109375" style="2" bestFit="1" customWidth="1"/>
    <col min="15" max="15" width="31.42578125" style="2" customWidth="1"/>
    <col min="16" max="16" width="25.5703125" style="2" customWidth="1"/>
    <col min="17" max="17" width="28.85546875" style="2" customWidth="1"/>
    <col min="18" max="18" width="20.7109375" style="78" customWidth="1"/>
    <col min="21" max="21" width="22.5703125" bestFit="1" customWidth="1"/>
    <col min="22" max="22" width="13.42578125" customWidth="1"/>
  </cols>
  <sheetData>
    <row r="1" spans="1:22" ht="18.75" x14ac:dyDescent="0.3">
      <c r="A1" s="115" t="s">
        <v>137</v>
      </c>
      <c r="B1" s="115"/>
      <c r="C1" s="115"/>
      <c r="D1" s="63"/>
      <c r="E1" s="115" t="s">
        <v>138</v>
      </c>
      <c r="F1" s="115"/>
      <c r="G1" s="115"/>
      <c r="H1" s="115"/>
      <c r="I1" s="115"/>
      <c r="J1" s="115"/>
      <c r="K1" s="63"/>
      <c r="L1" s="116" t="s">
        <v>139</v>
      </c>
      <c r="M1" s="116"/>
      <c r="N1" s="116"/>
      <c r="O1" s="116"/>
      <c r="P1" s="116"/>
      <c r="Q1" s="116"/>
      <c r="R1" s="116"/>
      <c r="T1" s="116" t="s">
        <v>620</v>
      </c>
      <c r="U1" s="116"/>
      <c r="V1" s="116"/>
    </row>
    <row r="2" spans="1:22" ht="45" x14ac:dyDescent="0.25">
      <c r="A2" s="64" t="s">
        <v>140</v>
      </c>
      <c r="B2" s="64" t="s">
        <v>141</v>
      </c>
      <c r="C2" s="64" t="s">
        <v>142</v>
      </c>
      <c r="D2" s="65"/>
      <c r="E2" s="64" t="s">
        <v>140</v>
      </c>
      <c r="F2" s="66" t="s">
        <v>143</v>
      </c>
      <c r="G2" s="64" t="s">
        <v>144</v>
      </c>
      <c r="H2" s="66" t="s">
        <v>145</v>
      </c>
      <c r="I2" s="66" t="s">
        <v>146</v>
      </c>
      <c r="J2" s="67" t="s">
        <v>147</v>
      </c>
      <c r="K2" s="65"/>
      <c r="L2" s="64" t="s">
        <v>140</v>
      </c>
      <c r="M2" s="68" t="s">
        <v>143</v>
      </c>
      <c r="N2" s="68" t="s">
        <v>47</v>
      </c>
      <c r="O2" s="68" t="s">
        <v>61</v>
      </c>
      <c r="P2" s="68" t="s">
        <v>148</v>
      </c>
      <c r="Q2" s="68" t="s">
        <v>149</v>
      </c>
      <c r="R2" s="69" t="s">
        <v>150</v>
      </c>
      <c r="T2" s="104" t="s">
        <v>614</v>
      </c>
      <c r="U2" s="104" t="s">
        <v>615</v>
      </c>
      <c r="V2" s="104" t="s">
        <v>616</v>
      </c>
    </row>
    <row r="3" spans="1:22" ht="15.75" x14ac:dyDescent="0.25">
      <c r="A3" s="70" t="s">
        <v>42</v>
      </c>
      <c r="B3" s="70" t="s">
        <v>151</v>
      </c>
      <c r="C3" s="71">
        <v>100746</v>
      </c>
      <c r="E3" s="70" t="s">
        <v>39</v>
      </c>
      <c r="F3" s="70">
        <v>400001</v>
      </c>
      <c r="G3" s="70"/>
      <c r="H3" s="70">
        <v>3</v>
      </c>
      <c r="I3" s="72">
        <v>75</v>
      </c>
      <c r="J3" s="71">
        <v>2700</v>
      </c>
      <c r="L3" s="73" t="s">
        <v>42</v>
      </c>
      <c r="M3" s="74">
        <v>108701</v>
      </c>
      <c r="N3" s="75" t="s">
        <v>152</v>
      </c>
      <c r="O3" s="75" t="s">
        <v>63</v>
      </c>
      <c r="P3" s="76" t="s">
        <v>153</v>
      </c>
      <c r="Q3" s="76" t="s">
        <v>154</v>
      </c>
      <c r="R3" s="77">
        <v>683</v>
      </c>
      <c r="T3" s="101">
        <v>503</v>
      </c>
      <c r="U3" s="102" t="s">
        <v>617</v>
      </c>
      <c r="V3" s="103">
        <v>3500</v>
      </c>
    </row>
    <row r="4" spans="1:22" ht="15.75" x14ac:dyDescent="0.25">
      <c r="A4" s="70" t="s">
        <v>40</v>
      </c>
      <c r="B4" s="70" t="s">
        <v>155</v>
      </c>
      <c r="C4" s="71">
        <v>3600</v>
      </c>
      <c r="E4" s="70" t="s">
        <v>34</v>
      </c>
      <c r="F4" s="70">
        <v>709000</v>
      </c>
      <c r="G4" s="70" t="s">
        <v>156</v>
      </c>
      <c r="H4" s="70">
        <v>1</v>
      </c>
      <c r="I4" s="72">
        <v>75</v>
      </c>
      <c r="J4" s="71">
        <v>900</v>
      </c>
      <c r="L4" s="73" t="s">
        <v>42</v>
      </c>
      <c r="M4" s="74">
        <v>108701</v>
      </c>
      <c r="N4" s="75" t="s">
        <v>152</v>
      </c>
      <c r="O4" s="75" t="s">
        <v>63</v>
      </c>
      <c r="P4" s="76" t="s">
        <v>157</v>
      </c>
      <c r="Q4" s="76" t="s">
        <v>158</v>
      </c>
      <c r="R4" s="77">
        <v>778</v>
      </c>
      <c r="T4" s="101">
        <v>437</v>
      </c>
      <c r="U4" s="102" t="s">
        <v>618</v>
      </c>
      <c r="V4" s="103">
        <v>1500</v>
      </c>
    </row>
    <row r="5" spans="1:22" ht="15.75" x14ac:dyDescent="0.25">
      <c r="E5" s="70" t="s">
        <v>34</v>
      </c>
      <c r="F5" s="70">
        <v>709000</v>
      </c>
      <c r="G5" s="70" t="s">
        <v>159</v>
      </c>
      <c r="H5" s="70">
        <v>1</v>
      </c>
      <c r="I5" s="72">
        <v>75</v>
      </c>
      <c r="J5" s="71">
        <v>900</v>
      </c>
      <c r="L5" s="73" t="s">
        <v>42</v>
      </c>
      <c r="M5" s="74">
        <v>108701</v>
      </c>
      <c r="N5" s="75" t="s">
        <v>152</v>
      </c>
      <c r="O5" s="75" t="s">
        <v>63</v>
      </c>
      <c r="P5" s="76" t="s">
        <v>157</v>
      </c>
      <c r="Q5" s="76" t="s">
        <v>160</v>
      </c>
      <c r="R5" s="77">
        <v>778</v>
      </c>
      <c r="T5" s="101" t="s">
        <v>41</v>
      </c>
      <c r="U5" s="102" t="s">
        <v>619</v>
      </c>
      <c r="V5" s="103">
        <v>1639</v>
      </c>
    </row>
    <row r="6" spans="1:22" ht="15.75" x14ac:dyDescent="0.25">
      <c r="E6" s="70" t="s">
        <v>34</v>
      </c>
      <c r="F6" s="70">
        <v>709000</v>
      </c>
      <c r="G6" s="70" t="s">
        <v>161</v>
      </c>
      <c r="H6" s="70">
        <v>1</v>
      </c>
      <c r="I6" s="72">
        <v>75</v>
      </c>
      <c r="J6" s="71">
        <v>900</v>
      </c>
      <c r="L6" s="73" t="s">
        <v>42</v>
      </c>
      <c r="M6" s="74">
        <v>108701</v>
      </c>
      <c r="N6" s="75" t="s">
        <v>152</v>
      </c>
      <c r="O6" s="75" t="s">
        <v>63</v>
      </c>
      <c r="P6" s="76" t="s">
        <v>157</v>
      </c>
      <c r="Q6" s="76" t="s">
        <v>162</v>
      </c>
      <c r="R6" s="77">
        <v>778</v>
      </c>
    </row>
    <row r="7" spans="1:22" ht="15.75" x14ac:dyDescent="0.25">
      <c r="E7" s="70" t="s">
        <v>34</v>
      </c>
      <c r="F7" s="70">
        <v>904150</v>
      </c>
      <c r="G7" s="70" t="s">
        <v>163</v>
      </c>
      <c r="H7" s="70">
        <v>13</v>
      </c>
      <c r="I7" s="72">
        <v>75</v>
      </c>
      <c r="J7" s="71">
        <v>11700</v>
      </c>
      <c r="L7" s="73" t="s">
        <v>42</v>
      </c>
      <c r="M7" s="74">
        <v>108701</v>
      </c>
      <c r="N7" s="75" t="s">
        <v>152</v>
      </c>
      <c r="O7" s="75" t="s">
        <v>63</v>
      </c>
      <c r="P7" s="76" t="s">
        <v>157</v>
      </c>
      <c r="Q7" s="76" t="s">
        <v>164</v>
      </c>
      <c r="R7" s="77">
        <v>778</v>
      </c>
    </row>
    <row r="8" spans="1:22" ht="15.75" x14ac:dyDescent="0.25">
      <c r="E8" s="70" t="s">
        <v>40</v>
      </c>
      <c r="F8" s="70">
        <v>800000</v>
      </c>
      <c r="G8" s="70"/>
      <c r="H8" s="70">
        <v>3</v>
      </c>
      <c r="I8" s="72">
        <v>75</v>
      </c>
      <c r="J8" s="71">
        <v>2700</v>
      </c>
      <c r="L8" s="73" t="s">
        <v>42</v>
      </c>
      <c r="M8" s="74">
        <v>108701</v>
      </c>
      <c r="N8" s="75" t="s">
        <v>152</v>
      </c>
      <c r="O8" s="75" t="s">
        <v>63</v>
      </c>
      <c r="P8" s="76" t="s">
        <v>157</v>
      </c>
      <c r="Q8" s="76" t="s">
        <v>165</v>
      </c>
      <c r="R8" s="77">
        <v>778</v>
      </c>
    </row>
    <row r="9" spans="1:22" ht="15.75" x14ac:dyDescent="0.25">
      <c r="E9" s="70" t="s">
        <v>36</v>
      </c>
      <c r="F9" s="70">
        <v>500000</v>
      </c>
      <c r="G9" s="70" t="s">
        <v>166</v>
      </c>
      <c r="H9" s="70">
        <v>1</v>
      </c>
      <c r="I9" s="72">
        <v>75</v>
      </c>
      <c r="J9" s="71">
        <v>900</v>
      </c>
      <c r="L9" s="73" t="s">
        <v>42</v>
      </c>
      <c r="M9" s="74">
        <v>108701</v>
      </c>
      <c r="N9" s="75" t="s">
        <v>152</v>
      </c>
      <c r="O9" s="75" t="s">
        <v>63</v>
      </c>
      <c r="P9" s="76" t="s">
        <v>157</v>
      </c>
      <c r="Q9" s="76" t="s">
        <v>165</v>
      </c>
      <c r="R9" s="77">
        <v>778</v>
      </c>
    </row>
    <row r="10" spans="1:22" ht="15.75" x14ac:dyDescent="0.25">
      <c r="E10" s="70" t="s">
        <v>36</v>
      </c>
      <c r="F10" s="70">
        <v>503302</v>
      </c>
      <c r="G10" s="70" t="s">
        <v>167</v>
      </c>
      <c r="H10" s="70">
        <v>1</v>
      </c>
      <c r="I10" s="72">
        <v>75</v>
      </c>
      <c r="J10" s="71">
        <v>900</v>
      </c>
      <c r="L10" s="73" t="s">
        <v>42</v>
      </c>
      <c r="M10" s="74">
        <v>108701</v>
      </c>
      <c r="N10" s="75" t="s">
        <v>152</v>
      </c>
      <c r="O10" s="75" t="s">
        <v>63</v>
      </c>
      <c r="P10" s="76" t="s">
        <v>157</v>
      </c>
      <c r="Q10" s="76" t="s">
        <v>165</v>
      </c>
      <c r="R10" s="77">
        <v>778</v>
      </c>
    </row>
    <row r="11" spans="1:22" ht="15.75" x14ac:dyDescent="0.25">
      <c r="E11" s="70" t="s">
        <v>36</v>
      </c>
      <c r="F11" s="70">
        <v>501000</v>
      </c>
      <c r="G11" s="70" t="s">
        <v>168</v>
      </c>
      <c r="H11" s="70">
        <v>1</v>
      </c>
      <c r="I11" s="72">
        <v>75</v>
      </c>
      <c r="J11" s="71">
        <v>900</v>
      </c>
      <c r="L11" s="73" t="s">
        <v>42</v>
      </c>
      <c r="M11" s="74">
        <v>108701</v>
      </c>
      <c r="N11" s="75" t="s">
        <v>152</v>
      </c>
      <c r="O11" s="75" t="s">
        <v>63</v>
      </c>
      <c r="P11" s="76" t="s">
        <v>157</v>
      </c>
      <c r="Q11" s="76" t="s">
        <v>158</v>
      </c>
      <c r="R11" s="77">
        <v>778</v>
      </c>
    </row>
    <row r="12" spans="1:22" ht="15.75" x14ac:dyDescent="0.25">
      <c r="E12" s="70" t="s">
        <v>41</v>
      </c>
      <c r="F12" s="70">
        <v>600000</v>
      </c>
      <c r="G12" s="70" t="s">
        <v>169</v>
      </c>
      <c r="H12" s="70">
        <v>4</v>
      </c>
      <c r="I12" s="72">
        <v>75</v>
      </c>
      <c r="J12" s="71">
        <v>3600</v>
      </c>
      <c r="L12" s="73" t="s">
        <v>33</v>
      </c>
      <c r="M12" s="74">
        <v>150000</v>
      </c>
      <c r="N12" s="75" t="s">
        <v>152</v>
      </c>
      <c r="O12" s="75" t="s">
        <v>63</v>
      </c>
      <c r="P12" s="76" t="s">
        <v>157</v>
      </c>
      <c r="Q12" s="76" t="s">
        <v>170</v>
      </c>
      <c r="R12" s="77">
        <v>778</v>
      </c>
    </row>
    <row r="13" spans="1:22" ht="15.75" x14ac:dyDescent="0.25">
      <c r="E13" s="70" t="s">
        <v>41</v>
      </c>
      <c r="F13" s="70">
        <v>601015</v>
      </c>
      <c r="G13" s="70" t="s">
        <v>171</v>
      </c>
      <c r="H13" s="70">
        <v>1</v>
      </c>
      <c r="I13" s="72">
        <v>75</v>
      </c>
      <c r="J13" s="71">
        <v>900</v>
      </c>
      <c r="L13" s="73" t="s">
        <v>33</v>
      </c>
      <c r="M13" s="74">
        <v>151100</v>
      </c>
      <c r="N13" s="75" t="s">
        <v>152</v>
      </c>
      <c r="O13" s="75" t="s">
        <v>63</v>
      </c>
      <c r="P13" s="76" t="s">
        <v>153</v>
      </c>
      <c r="Q13" s="76" t="s">
        <v>172</v>
      </c>
      <c r="R13" s="77">
        <v>683</v>
      </c>
    </row>
    <row r="14" spans="1:22" ht="15.75" x14ac:dyDescent="0.25">
      <c r="E14" s="70" t="s">
        <v>41</v>
      </c>
      <c r="F14" s="70">
        <v>601080</v>
      </c>
      <c r="G14" s="70" t="s">
        <v>173</v>
      </c>
      <c r="H14" s="70">
        <v>2</v>
      </c>
      <c r="I14" s="72">
        <v>75</v>
      </c>
      <c r="J14" s="71">
        <v>1800</v>
      </c>
      <c r="L14" s="73" t="s">
        <v>33</v>
      </c>
      <c r="M14" s="74">
        <v>151100</v>
      </c>
      <c r="N14" s="75" t="s">
        <v>152</v>
      </c>
      <c r="O14" s="75" t="s">
        <v>63</v>
      </c>
      <c r="P14" s="76" t="s">
        <v>153</v>
      </c>
      <c r="Q14" s="76" t="s">
        <v>174</v>
      </c>
      <c r="R14" s="77">
        <v>683</v>
      </c>
    </row>
    <row r="15" spans="1:22" ht="15.75" x14ac:dyDescent="0.25">
      <c r="E15" s="70" t="s">
        <v>41</v>
      </c>
      <c r="F15" s="70">
        <v>601200</v>
      </c>
      <c r="G15" s="70" t="s">
        <v>175</v>
      </c>
      <c r="H15" s="70">
        <v>1</v>
      </c>
      <c r="I15" s="72">
        <v>75</v>
      </c>
      <c r="J15" s="71">
        <v>900</v>
      </c>
      <c r="L15" s="73" t="s">
        <v>33</v>
      </c>
      <c r="M15" s="74">
        <v>151100</v>
      </c>
      <c r="N15" s="75" t="s">
        <v>152</v>
      </c>
      <c r="O15" s="75" t="s">
        <v>63</v>
      </c>
      <c r="P15" s="76" t="s">
        <v>157</v>
      </c>
      <c r="Q15" s="76" t="s">
        <v>176</v>
      </c>
      <c r="R15" s="77">
        <v>778</v>
      </c>
    </row>
    <row r="16" spans="1:22" ht="15.75" x14ac:dyDescent="0.25">
      <c r="E16" s="70" t="s">
        <v>41</v>
      </c>
      <c r="F16" s="70">
        <v>601400</v>
      </c>
      <c r="G16" s="70" t="s">
        <v>177</v>
      </c>
      <c r="H16" s="70">
        <v>4</v>
      </c>
      <c r="I16" s="72">
        <v>75</v>
      </c>
      <c r="J16" s="71">
        <v>3600</v>
      </c>
      <c r="L16" s="73" t="s">
        <v>33</v>
      </c>
      <c r="M16" s="74">
        <v>151200</v>
      </c>
      <c r="N16" s="75" t="s">
        <v>152</v>
      </c>
      <c r="O16" s="75" t="s">
        <v>63</v>
      </c>
      <c r="P16" s="76" t="s">
        <v>153</v>
      </c>
      <c r="Q16" s="76" t="s">
        <v>174</v>
      </c>
      <c r="R16" s="77">
        <v>683</v>
      </c>
    </row>
    <row r="17" spans="5:18" ht="15.75" x14ac:dyDescent="0.25">
      <c r="E17" s="70" t="s">
        <v>41</v>
      </c>
      <c r="F17" s="70">
        <v>604002</v>
      </c>
      <c r="G17" s="70" t="s">
        <v>178</v>
      </c>
      <c r="H17" s="70">
        <v>2</v>
      </c>
      <c r="I17" s="72">
        <v>75</v>
      </c>
      <c r="J17" s="71">
        <v>1800</v>
      </c>
      <c r="L17" s="73" t="s">
        <v>33</v>
      </c>
      <c r="M17" s="74">
        <v>151200</v>
      </c>
      <c r="N17" s="75" t="s">
        <v>152</v>
      </c>
      <c r="O17" s="75" t="s">
        <v>63</v>
      </c>
      <c r="P17" s="76" t="s">
        <v>153</v>
      </c>
      <c r="Q17" s="76" t="s">
        <v>179</v>
      </c>
      <c r="R17" s="77">
        <v>683</v>
      </c>
    </row>
    <row r="18" spans="5:18" ht="15.75" x14ac:dyDescent="0.25">
      <c r="E18" s="70" t="s">
        <v>41</v>
      </c>
      <c r="F18" s="70">
        <v>601090</v>
      </c>
      <c r="G18" s="70" t="s">
        <v>180</v>
      </c>
      <c r="H18" s="70">
        <v>2</v>
      </c>
      <c r="I18" s="72">
        <v>75</v>
      </c>
      <c r="J18" s="71">
        <v>1800</v>
      </c>
      <c r="L18" s="73" t="s">
        <v>33</v>
      </c>
      <c r="M18" s="74">
        <v>151200</v>
      </c>
      <c r="N18" s="75" t="s">
        <v>152</v>
      </c>
      <c r="O18" s="75" t="s">
        <v>63</v>
      </c>
      <c r="P18" s="76" t="s">
        <v>153</v>
      </c>
      <c r="Q18" s="76" t="s">
        <v>174</v>
      </c>
      <c r="R18" s="77">
        <v>683</v>
      </c>
    </row>
    <row r="19" spans="5:18" ht="15.75" x14ac:dyDescent="0.25">
      <c r="E19" s="70" t="s">
        <v>42</v>
      </c>
      <c r="F19" s="70">
        <v>104000</v>
      </c>
      <c r="G19" s="70" t="s">
        <v>181</v>
      </c>
      <c r="H19" s="70">
        <v>1</v>
      </c>
      <c r="I19" s="72">
        <v>75</v>
      </c>
      <c r="J19" s="71">
        <v>900</v>
      </c>
      <c r="L19" s="73" t="s">
        <v>33</v>
      </c>
      <c r="M19" s="74">
        <v>151301</v>
      </c>
      <c r="N19" s="75" t="s">
        <v>152</v>
      </c>
      <c r="O19" s="75" t="s">
        <v>63</v>
      </c>
      <c r="P19" s="76" t="s">
        <v>153</v>
      </c>
      <c r="Q19" s="76" t="s">
        <v>182</v>
      </c>
      <c r="R19" s="77">
        <v>683</v>
      </c>
    </row>
    <row r="20" spans="5:18" ht="15.75" x14ac:dyDescent="0.25">
      <c r="E20" s="70" t="s">
        <v>42</v>
      </c>
      <c r="F20" s="70">
        <v>703001</v>
      </c>
      <c r="G20" s="70" t="s">
        <v>183</v>
      </c>
      <c r="H20" s="70">
        <v>1</v>
      </c>
      <c r="I20" s="72">
        <v>75</v>
      </c>
      <c r="J20" s="71">
        <v>900</v>
      </c>
      <c r="L20" s="73" t="s">
        <v>33</v>
      </c>
      <c r="M20" s="74">
        <v>151301</v>
      </c>
      <c r="N20" s="75" t="s">
        <v>152</v>
      </c>
      <c r="O20" s="75" t="s">
        <v>63</v>
      </c>
      <c r="P20" s="76" t="s">
        <v>153</v>
      </c>
      <c r="Q20" s="76" t="s">
        <v>179</v>
      </c>
      <c r="R20" s="77">
        <v>683</v>
      </c>
    </row>
    <row r="21" spans="5:18" ht="15.75" x14ac:dyDescent="0.25">
      <c r="E21" s="70" t="s">
        <v>42</v>
      </c>
      <c r="F21" s="70">
        <v>102210</v>
      </c>
      <c r="G21" s="70" t="s">
        <v>184</v>
      </c>
      <c r="H21" s="70">
        <v>5</v>
      </c>
      <c r="I21" s="72">
        <v>75</v>
      </c>
      <c r="J21" s="71">
        <v>4500</v>
      </c>
      <c r="L21" s="73" t="s">
        <v>33</v>
      </c>
      <c r="M21" s="74">
        <v>151301</v>
      </c>
      <c r="N21" s="75" t="s">
        <v>152</v>
      </c>
      <c r="O21" s="75" t="s">
        <v>63</v>
      </c>
      <c r="P21" s="76" t="s">
        <v>153</v>
      </c>
      <c r="Q21" s="76" t="s">
        <v>174</v>
      </c>
      <c r="R21" s="77">
        <v>683</v>
      </c>
    </row>
    <row r="22" spans="5:18" ht="15.75" x14ac:dyDescent="0.25">
      <c r="E22" s="70" t="s">
        <v>42</v>
      </c>
      <c r="F22" s="70">
        <v>108720</v>
      </c>
      <c r="G22" s="70" t="s">
        <v>185</v>
      </c>
      <c r="H22" s="70">
        <v>1</v>
      </c>
      <c r="I22" s="72">
        <v>75</v>
      </c>
      <c r="J22" s="71">
        <v>900</v>
      </c>
      <c r="L22" s="73" t="s">
        <v>33</v>
      </c>
      <c r="M22" s="74">
        <v>151601</v>
      </c>
      <c r="N22" s="75" t="s">
        <v>152</v>
      </c>
      <c r="O22" s="75" t="s">
        <v>63</v>
      </c>
      <c r="P22" s="76" t="s">
        <v>157</v>
      </c>
      <c r="Q22" s="76" t="s">
        <v>176</v>
      </c>
      <c r="R22" s="77">
        <v>778</v>
      </c>
    </row>
    <row r="23" spans="5:18" ht="15.75" x14ac:dyDescent="0.25">
      <c r="E23" s="70" t="s">
        <v>38</v>
      </c>
      <c r="F23" s="70"/>
      <c r="G23" s="70" t="s">
        <v>38</v>
      </c>
      <c r="H23" s="70">
        <v>1</v>
      </c>
      <c r="I23" s="72">
        <v>75</v>
      </c>
      <c r="J23" s="71">
        <v>900</v>
      </c>
      <c r="L23" s="73" t="s">
        <v>33</v>
      </c>
      <c r="M23" s="74">
        <v>151800</v>
      </c>
      <c r="N23" s="75" t="s">
        <v>152</v>
      </c>
      <c r="O23" s="75" t="s">
        <v>63</v>
      </c>
      <c r="P23" s="76" t="s">
        <v>157</v>
      </c>
      <c r="Q23" s="76" t="s">
        <v>186</v>
      </c>
      <c r="R23" s="77">
        <v>778</v>
      </c>
    </row>
    <row r="24" spans="5:18" ht="15.75" x14ac:dyDescent="0.25">
      <c r="E24" s="70" t="s">
        <v>42</v>
      </c>
      <c r="F24" s="70">
        <v>108722</v>
      </c>
      <c r="G24" s="70" t="s">
        <v>187</v>
      </c>
      <c r="H24" s="70">
        <v>1</v>
      </c>
      <c r="I24" s="72">
        <v>75</v>
      </c>
      <c r="J24" s="71">
        <v>900</v>
      </c>
      <c r="L24" s="73" t="s">
        <v>33</v>
      </c>
      <c r="M24" s="74">
        <v>151800</v>
      </c>
      <c r="N24" s="75" t="s">
        <v>152</v>
      </c>
      <c r="O24" s="75" t="s">
        <v>63</v>
      </c>
      <c r="P24" s="76" t="s">
        <v>157</v>
      </c>
      <c r="Q24" s="76" t="s">
        <v>186</v>
      </c>
      <c r="R24" s="77">
        <v>778</v>
      </c>
    </row>
    <row r="25" spans="5:18" ht="15.75" x14ac:dyDescent="0.25">
      <c r="L25" s="73" t="s">
        <v>33</v>
      </c>
      <c r="M25" s="74">
        <v>152300</v>
      </c>
      <c r="N25" s="75" t="s">
        <v>152</v>
      </c>
      <c r="O25" s="75" t="s">
        <v>63</v>
      </c>
      <c r="P25" s="76" t="s">
        <v>157</v>
      </c>
      <c r="Q25" s="76" t="s">
        <v>188</v>
      </c>
      <c r="R25" s="77">
        <v>778</v>
      </c>
    </row>
    <row r="26" spans="5:18" ht="15.75" x14ac:dyDescent="0.25">
      <c r="L26" s="73" t="s">
        <v>33</v>
      </c>
      <c r="M26" s="74">
        <v>152300</v>
      </c>
      <c r="N26" s="75" t="s">
        <v>152</v>
      </c>
      <c r="O26" s="75" t="s">
        <v>63</v>
      </c>
      <c r="P26" s="76" t="s">
        <v>157</v>
      </c>
      <c r="Q26" s="76" t="s">
        <v>189</v>
      </c>
      <c r="R26" s="77">
        <v>778</v>
      </c>
    </row>
    <row r="27" spans="5:18" ht="15.75" x14ac:dyDescent="0.25">
      <c r="L27" s="73" t="s">
        <v>33</v>
      </c>
      <c r="M27" s="74">
        <v>152300</v>
      </c>
      <c r="N27" s="75" t="s">
        <v>152</v>
      </c>
      <c r="O27" s="75" t="s">
        <v>63</v>
      </c>
      <c r="P27" s="76" t="s">
        <v>157</v>
      </c>
      <c r="Q27" s="76" t="s">
        <v>190</v>
      </c>
      <c r="R27" s="77">
        <v>778</v>
      </c>
    </row>
    <row r="28" spans="5:18" ht="15.75" x14ac:dyDescent="0.25">
      <c r="L28" s="73" t="s">
        <v>33</v>
      </c>
      <c r="M28" s="74">
        <v>153500</v>
      </c>
      <c r="N28" s="75" t="s">
        <v>152</v>
      </c>
      <c r="O28" s="75" t="s">
        <v>63</v>
      </c>
      <c r="P28" s="76" t="s">
        <v>157</v>
      </c>
      <c r="Q28" s="76" t="s">
        <v>191</v>
      </c>
      <c r="R28" s="77">
        <v>778</v>
      </c>
    </row>
    <row r="29" spans="5:18" ht="15.75" x14ac:dyDescent="0.25">
      <c r="L29" s="73" t="s">
        <v>36</v>
      </c>
      <c r="M29" s="74">
        <v>505911</v>
      </c>
      <c r="N29" s="75" t="s">
        <v>152</v>
      </c>
      <c r="O29" s="75" t="s">
        <v>63</v>
      </c>
      <c r="P29" s="76" t="s">
        <v>153</v>
      </c>
      <c r="Q29" s="76" t="s">
        <v>192</v>
      </c>
      <c r="R29" s="77">
        <v>683</v>
      </c>
    </row>
    <row r="30" spans="5:18" ht="15.75" x14ac:dyDescent="0.25">
      <c r="L30" s="73" t="s">
        <v>36</v>
      </c>
      <c r="M30" s="74">
        <v>509042</v>
      </c>
      <c r="N30" s="75" t="s">
        <v>152</v>
      </c>
      <c r="O30" s="75" t="s">
        <v>63</v>
      </c>
      <c r="P30" s="76" t="s">
        <v>157</v>
      </c>
      <c r="Q30" s="76" t="s">
        <v>193</v>
      </c>
      <c r="R30" s="77">
        <v>778</v>
      </c>
    </row>
    <row r="31" spans="5:18" ht="15.75" x14ac:dyDescent="0.25">
      <c r="L31" s="73" t="s">
        <v>41</v>
      </c>
      <c r="M31" s="74">
        <v>601690</v>
      </c>
      <c r="N31" s="75" t="s">
        <v>152</v>
      </c>
      <c r="O31" s="75" t="s">
        <v>63</v>
      </c>
      <c r="P31" s="76" t="s">
        <v>153</v>
      </c>
      <c r="Q31" s="76" t="s">
        <v>194</v>
      </c>
      <c r="R31" s="77">
        <v>683</v>
      </c>
    </row>
    <row r="32" spans="5:18" ht="15.75" x14ac:dyDescent="0.25">
      <c r="L32" s="73" t="s">
        <v>33</v>
      </c>
      <c r="M32" s="74" t="s">
        <v>65</v>
      </c>
      <c r="N32" s="75" t="s">
        <v>195</v>
      </c>
      <c r="O32" s="75" t="s">
        <v>64</v>
      </c>
      <c r="P32" s="76" t="s">
        <v>153</v>
      </c>
      <c r="Q32" s="76" t="s">
        <v>196</v>
      </c>
      <c r="R32" s="77">
        <v>778</v>
      </c>
    </row>
    <row r="33" spans="12:18" ht="15.75" x14ac:dyDescent="0.25">
      <c r="L33" s="73" t="s">
        <v>33</v>
      </c>
      <c r="M33" s="74" t="s">
        <v>65</v>
      </c>
      <c r="N33" s="75" t="s">
        <v>195</v>
      </c>
      <c r="O33" s="75" t="s">
        <v>64</v>
      </c>
      <c r="P33" s="76" t="s">
        <v>153</v>
      </c>
      <c r="Q33" s="76" t="s">
        <v>197</v>
      </c>
      <c r="R33" s="77">
        <v>778</v>
      </c>
    </row>
    <row r="34" spans="12:18" ht="15.75" x14ac:dyDescent="0.25">
      <c r="L34" s="73" t="s">
        <v>33</v>
      </c>
      <c r="M34" s="74">
        <v>152200</v>
      </c>
      <c r="N34" s="75" t="s">
        <v>198</v>
      </c>
      <c r="O34" s="75" t="s">
        <v>66</v>
      </c>
      <c r="P34" s="76" t="s">
        <v>157</v>
      </c>
      <c r="Q34" s="76" t="s">
        <v>199</v>
      </c>
      <c r="R34" s="77">
        <v>1244</v>
      </c>
    </row>
    <row r="35" spans="12:18" ht="15.75" x14ac:dyDescent="0.25">
      <c r="L35" s="73" t="s">
        <v>39</v>
      </c>
      <c r="M35" s="74">
        <v>405500</v>
      </c>
      <c r="N35" s="75" t="s">
        <v>198</v>
      </c>
      <c r="O35" s="75" t="s">
        <v>66</v>
      </c>
      <c r="P35" s="76" t="s">
        <v>200</v>
      </c>
      <c r="Q35" s="76" t="s">
        <v>201</v>
      </c>
      <c r="R35" s="77">
        <v>815</v>
      </c>
    </row>
    <row r="36" spans="12:18" ht="15.75" x14ac:dyDescent="0.25">
      <c r="L36" s="73" t="s">
        <v>41</v>
      </c>
      <c r="M36" s="74">
        <v>601410</v>
      </c>
      <c r="N36" s="75" t="s">
        <v>198</v>
      </c>
      <c r="O36" s="75" t="s">
        <v>66</v>
      </c>
      <c r="P36" s="76" t="s">
        <v>153</v>
      </c>
      <c r="Q36" s="76" t="s">
        <v>202</v>
      </c>
      <c r="R36" s="77">
        <v>815</v>
      </c>
    </row>
    <row r="37" spans="12:18" ht="15.75" x14ac:dyDescent="0.25">
      <c r="L37" s="73" t="s">
        <v>41</v>
      </c>
      <c r="M37" s="74">
        <v>601410</v>
      </c>
      <c r="N37" s="75" t="s">
        <v>198</v>
      </c>
      <c r="O37" s="75" t="s">
        <v>66</v>
      </c>
      <c r="P37" s="76" t="s">
        <v>153</v>
      </c>
      <c r="Q37" s="76" t="s">
        <v>203</v>
      </c>
      <c r="R37" s="77">
        <v>815</v>
      </c>
    </row>
    <row r="38" spans="12:18" ht="15.75" x14ac:dyDescent="0.25">
      <c r="L38" s="73" t="s">
        <v>41</v>
      </c>
      <c r="M38" s="74">
        <v>601410</v>
      </c>
      <c r="N38" s="75" t="s">
        <v>198</v>
      </c>
      <c r="O38" s="75" t="s">
        <v>66</v>
      </c>
      <c r="P38" s="76" t="s">
        <v>153</v>
      </c>
      <c r="Q38" s="76" t="s">
        <v>204</v>
      </c>
      <c r="R38" s="77">
        <v>815</v>
      </c>
    </row>
    <row r="39" spans="12:18" ht="15.75" x14ac:dyDescent="0.25">
      <c r="L39" s="73" t="s">
        <v>41</v>
      </c>
      <c r="M39" s="74">
        <v>601410</v>
      </c>
      <c r="N39" s="75" t="s">
        <v>198</v>
      </c>
      <c r="O39" s="75" t="s">
        <v>66</v>
      </c>
      <c r="P39" s="76" t="s">
        <v>153</v>
      </c>
      <c r="Q39" s="76" t="s">
        <v>205</v>
      </c>
      <c r="R39" s="77">
        <v>815</v>
      </c>
    </row>
    <row r="40" spans="12:18" ht="15.75" x14ac:dyDescent="0.25">
      <c r="L40" s="73" t="s">
        <v>41</v>
      </c>
      <c r="M40" s="74">
        <v>601410</v>
      </c>
      <c r="N40" s="75" t="s">
        <v>198</v>
      </c>
      <c r="O40" s="75" t="s">
        <v>66</v>
      </c>
      <c r="P40" s="76" t="s">
        <v>157</v>
      </c>
      <c r="Q40" s="76" t="s">
        <v>206</v>
      </c>
      <c r="R40" s="77">
        <v>1244</v>
      </c>
    </row>
    <row r="41" spans="12:18" ht="15.75" x14ac:dyDescent="0.25">
      <c r="L41" s="73" t="s">
        <v>41</v>
      </c>
      <c r="M41" s="74">
        <v>601410</v>
      </c>
      <c r="N41" s="75" t="s">
        <v>198</v>
      </c>
      <c r="O41" s="75" t="s">
        <v>66</v>
      </c>
      <c r="P41" s="76" t="s">
        <v>157</v>
      </c>
      <c r="Q41" s="76" t="s">
        <v>207</v>
      </c>
      <c r="R41" s="77">
        <v>1244</v>
      </c>
    </row>
    <row r="42" spans="12:18" ht="15.75" x14ac:dyDescent="0.25">
      <c r="L42" s="73" t="s">
        <v>39</v>
      </c>
      <c r="M42" s="74" t="s">
        <v>208</v>
      </c>
      <c r="N42" s="75" t="s">
        <v>198</v>
      </c>
      <c r="O42" s="75" t="s">
        <v>66</v>
      </c>
      <c r="P42" s="76" t="s">
        <v>153</v>
      </c>
      <c r="Q42" s="76" t="s">
        <v>209</v>
      </c>
      <c r="R42" s="77">
        <v>815</v>
      </c>
    </row>
    <row r="43" spans="12:18" ht="15.75" x14ac:dyDescent="0.25">
      <c r="L43" s="73" t="s">
        <v>39</v>
      </c>
      <c r="M43" s="74">
        <v>406300</v>
      </c>
      <c r="N43" s="75" t="s">
        <v>210</v>
      </c>
      <c r="O43" s="75" t="s">
        <v>67</v>
      </c>
      <c r="P43" s="76" t="s">
        <v>153</v>
      </c>
      <c r="Q43" s="76" t="s">
        <v>211</v>
      </c>
      <c r="R43" s="77">
        <v>1555</v>
      </c>
    </row>
    <row r="44" spans="12:18" ht="15.75" x14ac:dyDescent="0.25">
      <c r="L44" s="73" t="s">
        <v>39</v>
      </c>
      <c r="M44" s="74">
        <v>408200</v>
      </c>
      <c r="N44" s="75" t="s">
        <v>212</v>
      </c>
      <c r="O44" s="75" t="s">
        <v>68</v>
      </c>
      <c r="P44" s="76" t="s">
        <v>153</v>
      </c>
      <c r="Q44" s="76" t="s">
        <v>213</v>
      </c>
      <c r="R44" s="77">
        <v>248</v>
      </c>
    </row>
    <row r="45" spans="12:18" ht="15.75" x14ac:dyDescent="0.25">
      <c r="L45" s="73" t="s">
        <v>39</v>
      </c>
      <c r="M45" s="74">
        <v>408210</v>
      </c>
      <c r="N45" s="75" t="s">
        <v>212</v>
      </c>
      <c r="O45" s="75" t="s">
        <v>68</v>
      </c>
      <c r="P45" s="76" t="s">
        <v>153</v>
      </c>
      <c r="Q45" s="76" t="s">
        <v>214</v>
      </c>
      <c r="R45" s="77">
        <v>248</v>
      </c>
    </row>
    <row r="46" spans="12:18" ht="15.75" x14ac:dyDescent="0.25">
      <c r="L46" s="73" t="s">
        <v>39</v>
      </c>
      <c r="M46" s="74">
        <v>403600</v>
      </c>
      <c r="N46" s="75" t="s">
        <v>212</v>
      </c>
      <c r="O46" s="75" t="s">
        <v>68</v>
      </c>
      <c r="P46" s="76" t="s">
        <v>153</v>
      </c>
      <c r="Q46" s="76" t="s">
        <v>215</v>
      </c>
      <c r="R46" s="77">
        <v>248</v>
      </c>
    </row>
    <row r="47" spans="12:18" ht="15.75" x14ac:dyDescent="0.25">
      <c r="L47" s="73" t="s">
        <v>39</v>
      </c>
      <c r="M47" s="74">
        <v>403600</v>
      </c>
      <c r="N47" s="75" t="s">
        <v>212</v>
      </c>
      <c r="O47" s="75" t="s">
        <v>68</v>
      </c>
      <c r="P47" s="76" t="s">
        <v>153</v>
      </c>
      <c r="Q47" s="76" t="s">
        <v>216</v>
      </c>
      <c r="R47" s="77">
        <v>248</v>
      </c>
    </row>
    <row r="48" spans="12:18" ht="15.75" x14ac:dyDescent="0.25">
      <c r="L48" s="73" t="s">
        <v>39</v>
      </c>
      <c r="M48" s="74">
        <v>403600</v>
      </c>
      <c r="N48" s="75" t="s">
        <v>212</v>
      </c>
      <c r="O48" s="75" t="s">
        <v>68</v>
      </c>
      <c r="P48" s="76" t="s">
        <v>153</v>
      </c>
      <c r="Q48" s="76" t="s">
        <v>217</v>
      </c>
      <c r="R48" s="77">
        <v>248</v>
      </c>
    </row>
    <row r="49" spans="12:18" ht="15.75" x14ac:dyDescent="0.25">
      <c r="L49" s="73" t="s">
        <v>39</v>
      </c>
      <c r="M49" s="74">
        <v>403600</v>
      </c>
      <c r="N49" s="75" t="s">
        <v>212</v>
      </c>
      <c r="O49" s="75" t="s">
        <v>68</v>
      </c>
      <c r="P49" s="76" t="s">
        <v>218</v>
      </c>
      <c r="Q49" s="76" t="s">
        <v>219</v>
      </c>
      <c r="R49" s="77">
        <v>248</v>
      </c>
    </row>
    <row r="50" spans="12:18" ht="15.75" x14ac:dyDescent="0.25">
      <c r="L50" s="73" t="s">
        <v>39</v>
      </c>
      <c r="M50" s="74">
        <v>407010</v>
      </c>
      <c r="N50" s="75" t="s">
        <v>212</v>
      </c>
      <c r="O50" s="75" t="s">
        <v>68</v>
      </c>
      <c r="P50" s="76" t="s">
        <v>153</v>
      </c>
      <c r="Q50" s="76" t="s">
        <v>220</v>
      </c>
      <c r="R50" s="77">
        <v>248</v>
      </c>
    </row>
    <row r="51" spans="12:18" ht="15.75" x14ac:dyDescent="0.25">
      <c r="L51" s="73" t="s">
        <v>39</v>
      </c>
      <c r="M51" s="74">
        <v>409001</v>
      </c>
      <c r="N51" s="75" t="s">
        <v>212</v>
      </c>
      <c r="O51" s="75" t="s">
        <v>68</v>
      </c>
      <c r="P51" s="76" t="s">
        <v>153</v>
      </c>
      <c r="Q51" s="76" t="s">
        <v>221</v>
      </c>
      <c r="R51" s="77">
        <v>248</v>
      </c>
    </row>
    <row r="52" spans="12:18" ht="15.75" x14ac:dyDescent="0.25">
      <c r="L52" s="73" t="s">
        <v>39</v>
      </c>
      <c r="M52" s="74">
        <v>403800</v>
      </c>
      <c r="N52" s="75" t="s">
        <v>212</v>
      </c>
      <c r="O52" s="75" t="s">
        <v>68</v>
      </c>
      <c r="P52" s="76" t="s">
        <v>153</v>
      </c>
      <c r="Q52" s="76" t="s">
        <v>222</v>
      </c>
      <c r="R52" s="77">
        <v>248</v>
      </c>
    </row>
    <row r="53" spans="12:18" ht="15.75" x14ac:dyDescent="0.25">
      <c r="L53" s="73" t="s">
        <v>39</v>
      </c>
      <c r="M53" s="74">
        <v>403800</v>
      </c>
      <c r="N53" s="75" t="s">
        <v>212</v>
      </c>
      <c r="O53" s="75" t="s">
        <v>68</v>
      </c>
      <c r="P53" s="76" t="s">
        <v>157</v>
      </c>
      <c r="Q53" s="76" t="s">
        <v>223</v>
      </c>
      <c r="R53" s="77">
        <v>350</v>
      </c>
    </row>
    <row r="54" spans="12:18" ht="15.75" x14ac:dyDescent="0.25">
      <c r="L54" s="73" t="s">
        <v>39</v>
      </c>
      <c r="M54" s="74">
        <v>403800</v>
      </c>
      <c r="N54" s="75" t="s">
        <v>212</v>
      </c>
      <c r="O54" s="75" t="s">
        <v>68</v>
      </c>
      <c r="P54" s="76" t="s">
        <v>153</v>
      </c>
      <c r="Q54" s="76" t="s">
        <v>224</v>
      </c>
      <c r="R54" s="77">
        <v>248</v>
      </c>
    </row>
    <row r="55" spans="12:18" ht="15.75" x14ac:dyDescent="0.25">
      <c r="L55" s="73" t="s">
        <v>39</v>
      </c>
      <c r="M55" s="74">
        <v>403800</v>
      </c>
      <c r="N55" s="75" t="s">
        <v>212</v>
      </c>
      <c r="O55" s="75" t="s">
        <v>68</v>
      </c>
      <c r="P55" s="76" t="s">
        <v>157</v>
      </c>
      <c r="Q55" s="76" t="s">
        <v>225</v>
      </c>
      <c r="R55" s="77">
        <v>350</v>
      </c>
    </row>
    <row r="56" spans="12:18" ht="15.75" x14ac:dyDescent="0.25">
      <c r="L56" s="73" t="s">
        <v>39</v>
      </c>
      <c r="M56" s="74">
        <v>403800</v>
      </c>
      <c r="N56" s="75" t="s">
        <v>212</v>
      </c>
      <c r="O56" s="75" t="s">
        <v>68</v>
      </c>
      <c r="P56" s="76" t="s">
        <v>153</v>
      </c>
      <c r="Q56" s="76" t="s">
        <v>226</v>
      </c>
      <c r="R56" s="77">
        <v>248</v>
      </c>
    </row>
    <row r="57" spans="12:18" ht="15.75" x14ac:dyDescent="0.25">
      <c r="L57" s="73" t="s">
        <v>39</v>
      </c>
      <c r="M57" s="74">
        <v>403100</v>
      </c>
      <c r="N57" s="75" t="s">
        <v>212</v>
      </c>
      <c r="O57" s="75" t="s">
        <v>68</v>
      </c>
      <c r="P57" s="76" t="s">
        <v>153</v>
      </c>
      <c r="Q57" s="76" t="s">
        <v>227</v>
      </c>
      <c r="R57" s="77">
        <v>248</v>
      </c>
    </row>
    <row r="58" spans="12:18" ht="15.75" x14ac:dyDescent="0.25">
      <c r="L58" s="73" t="s">
        <v>39</v>
      </c>
      <c r="M58" s="74">
        <v>403100</v>
      </c>
      <c r="N58" s="75" t="s">
        <v>212</v>
      </c>
      <c r="O58" s="75" t="s">
        <v>68</v>
      </c>
      <c r="P58" s="76" t="s">
        <v>153</v>
      </c>
      <c r="Q58" s="76" t="s">
        <v>228</v>
      </c>
      <c r="R58" s="77">
        <v>248</v>
      </c>
    </row>
    <row r="59" spans="12:18" ht="15.75" x14ac:dyDescent="0.25">
      <c r="L59" s="73" t="s">
        <v>39</v>
      </c>
      <c r="M59" s="74">
        <v>408502</v>
      </c>
      <c r="N59" s="75" t="s">
        <v>212</v>
      </c>
      <c r="O59" s="75" t="s">
        <v>68</v>
      </c>
      <c r="P59" s="76" t="s">
        <v>153</v>
      </c>
      <c r="Q59" s="76" t="s">
        <v>229</v>
      </c>
      <c r="R59" s="77">
        <v>248</v>
      </c>
    </row>
    <row r="60" spans="12:18" ht="15.75" x14ac:dyDescent="0.25">
      <c r="L60" s="73" t="s">
        <v>39</v>
      </c>
      <c r="M60" s="74">
        <v>408502</v>
      </c>
      <c r="N60" s="75" t="s">
        <v>212</v>
      </c>
      <c r="O60" s="75" t="s">
        <v>68</v>
      </c>
      <c r="P60" s="76" t="s">
        <v>157</v>
      </c>
      <c r="Q60" s="76" t="s">
        <v>230</v>
      </c>
      <c r="R60" s="77">
        <v>350</v>
      </c>
    </row>
    <row r="61" spans="12:18" ht="15.75" x14ac:dyDescent="0.25">
      <c r="L61" s="73" t="s">
        <v>39</v>
      </c>
      <c r="M61" s="74">
        <v>407100</v>
      </c>
      <c r="N61" s="75" t="s">
        <v>212</v>
      </c>
      <c r="O61" s="75" t="s">
        <v>68</v>
      </c>
      <c r="P61" s="76" t="s">
        <v>157</v>
      </c>
      <c r="Q61" s="76" t="s">
        <v>231</v>
      </c>
      <c r="R61" s="77">
        <v>350</v>
      </c>
    </row>
    <row r="62" spans="12:18" ht="15.75" x14ac:dyDescent="0.25">
      <c r="L62" s="73" t="s">
        <v>39</v>
      </c>
      <c r="M62" s="74">
        <v>400001</v>
      </c>
      <c r="N62" s="75" t="s">
        <v>212</v>
      </c>
      <c r="O62" s="75" t="s">
        <v>68</v>
      </c>
      <c r="P62" s="76" t="s">
        <v>153</v>
      </c>
      <c r="Q62" s="76" t="s">
        <v>232</v>
      </c>
      <c r="R62" s="77">
        <v>248</v>
      </c>
    </row>
    <row r="63" spans="12:18" ht="15.75" x14ac:dyDescent="0.25">
      <c r="L63" s="73" t="s">
        <v>39</v>
      </c>
      <c r="M63" s="74">
        <v>400020</v>
      </c>
      <c r="N63" s="75" t="s">
        <v>212</v>
      </c>
      <c r="O63" s="75" t="s">
        <v>68</v>
      </c>
      <c r="P63" s="76" t="s">
        <v>153</v>
      </c>
      <c r="Q63" s="76" t="s">
        <v>233</v>
      </c>
      <c r="R63" s="77">
        <v>248</v>
      </c>
    </row>
    <row r="64" spans="12:18" ht="15.75" x14ac:dyDescent="0.25">
      <c r="L64" s="73" t="s">
        <v>39</v>
      </c>
      <c r="M64" s="74">
        <v>406001</v>
      </c>
      <c r="N64" s="75" t="s">
        <v>212</v>
      </c>
      <c r="O64" s="75" t="s">
        <v>68</v>
      </c>
      <c r="P64" s="76" t="s">
        <v>153</v>
      </c>
      <c r="Q64" s="76" t="s">
        <v>234</v>
      </c>
      <c r="R64" s="77">
        <v>248</v>
      </c>
    </row>
    <row r="65" spans="12:18" ht="15.75" x14ac:dyDescent="0.25">
      <c r="L65" s="73" t="s">
        <v>39</v>
      </c>
      <c r="M65" s="74">
        <v>408300</v>
      </c>
      <c r="N65" s="75" t="s">
        <v>212</v>
      </c>
      <c r="O65" s="75" t="s">
        <v>68</v>
      </c>
      <c r="P65" s="76" t="s">
        <v>157</v>
      </c>
      <c r="Q65" s="76" t="s">
        <v>235</v>
      </c>
      <c r="R65" s="77">
        <v>350</v>
      </c>
    </row>
    <row r="66" spans="12:18" ht="15.75" x14ac:dyDescent="0.25">
      <c r="L66" s="73" t="s">
        <v>39</v>
      </c>
      <c r="M66" s="74" t="s">
        <v>236</v>
      </c>
      <c r="N66" s="75" t="s">
        <v>237</v>
      </c>
      <c r="O66" s="75" t="s">
        <v>238</v>
      </c>
      <c r="P66" s="76" t="s">
        <v>239</v>
      </c>
      <c r="Q66" s="76" t="s">
        <v>239</v>
      </c>
      <c r="R66" s="77">
        <v>2001</v>
      </c>
    </row>
    <row r="67" spans="12:18" ht="15.75" x14ac:dyDescent="0.25">
      <c r="L67" s="73" t="s">
        <v>36</v>
      </c>
      <c r="M67" s="74">
        <v>504000</v>
      </c>
      <c r="N67" s="75" t="s">
        <v>240</v>
      </c>
      <c r="O67" s="75" t="s">
        <v>241</v>
      </c>
      <c r="P67" s="76" t="s">
        <v>153</v>
      </c>
      <c r="Q67" s="76" t="s">
        <v>242</v>
      </c>
      <c r="R67" s="77">
        <v>311</v>
      </c>
    </row>
    <row r="68" spans="12:18" ht="15.75" x14ac:dyDescent="0.25">
      <c r="L68" s="73" t="s">
        <v>36</v>
      </c>
      <c r="M68" s="74">
        <v>504000</v>
      </c>
      <c r="N68" s="75" t="s">
        <v>240</v>
      </c>
      <c r="O68" s="75" t="s">
        <v>241</v>
      </c>
      <c r="P68" s="76" t="s">
        <v>153</v>
      </c>
      <c r="Q68" s="76" t="s">
        <v>243</v>
      </c>
      <c r="R68" s="77">
        <v>311</v>
      </c>
    </row>
    <row r="69" spans="12:18" ht="15.75" x14ac:dyDescent="0.25">
      <c r="L69" s="73" t="s">
        <v>36</v>
      </c>
      <c r="M69" s="74">
        <v>504000</v>
      </c>
      <c r="N69" s="75" t="s">
        <v>240</v>
      </c>
      <c r="O69" s="75" t="s">
        <v>241</v>
      </c>
      <c r="P69" s="76" t="s">
        <v>153</v>
      </c>
      <c r="Q69" s="76" t="s">
        <v>244</v>
      </c>
      <c r="R69" s="77">
        <v>311</v>
      </c>
    </row>
    <row r="70" spans="12:18" ht="15.75" x14ac:dyDescent="0.25">
      <c r="L70" s="73" t="s">
        <v>36</v>
      </c>
      <c r="M70" s="74">
        <v>504000</v>
      </c>
      <c r="N70" s="75" t="s">
        <v>240</v>
      </c>
      <c r="O70" s="75" t="s">
        <v>241</v>
      </c>
      <c r="P70" s="76" t="s">
        <v>153</v>
      </c>
      <c r="Q70" s="76" t="s">
        <v>245</v>
      </c>
      <c r="R70" s="77">
        <v>311</v>
      </c>
    </row>
    <row r="71" spans="12:18" ht="15.75" x14ac:dyDescent="0.25">
      <c r="L71" s="73" t="s">
        <v>36</v>
      </c>
      <c r="M71" s="74">
        <v>504000</v>
      </c>
      <c r="N71" s="75" t="s">
        <v>240</v>
      </c>
      <c r="O71" s="75" t="s">
        <v>241</v>
      </c>
      <c r="P71" s="76" t="s">
        <v>153</v>
      </c>
      <c r="Q71" s="76" t="s">
        <v>246</v>
      </c>
      <c r="R71" s="77">
        <v>311</v>
      </c>
    </row>
    <row r="72" spans="12:18" ht="15.75" x14ac:dyDescent="0.25">
      <c r="L72" s="73" t="s">
        <v>36</v>
      </c>
      <c r="M72" s="74">
        <v>504000</v>
      </c>
      <c r="N72" s="75" t="s">
        <v>240</v>
      </c>
      <c r="O72" s="75" t="s">
        <v>241</v>
      </c>
      <c r="P72" s="76" t="s">
        <v>153</v>
      </c>
      <c r="Q72" s="76" t="s">
        <v>247</v>
      </c>
      <c r="R72" s="77">
        <v>311</v>
      </c>
    </row>
    <row r="73" spans="12:18" ht="15.75" x14ac:dyDescent="0.25">
      <c r="L73" s="73" t="s">
        <v>36</v>
      </c>
      <c r="M73" s="74">
        <v>504000</v>
      </c>
      <c r="N73" s="75" t="s">
        <v>240</v>
      </c>
      <c r="O73" s="75" t="s">
        <v>241</v>
      </c>
      <c r="P73" s="76" t="s">
        <v>153</v>
      </c>
      <c r="Q73" s="76" t="s">
        <v>247</v>
      </c>
      <c r="R73" s="77">
        <v>311</v>
      </c>
    </row>
    <row r="74" spans="12:18" ht="15.75" x14ac:dyDescent="0.25">
      <c r="L74" s="73" t="s">
        <v>36</v>
      </c>
      <c r="M74" s="74">
        <v>504000</v>
      </c>
      <c r="N74" s="75" t="s">
        <v>240</v>
      </c>
      <c r="O74" s="75" t="s">
        <v>241</v>
      </c>
      <c r="P74" s="76" t="s">
        <v>153</v>
      </c>
      <c r="Q74" s="76" t="s">
        <v>248</v>
      </c>
      <c r="R74" s="77">
        <v>311</v>
      </c>
    </row>
    <row r="75" spans="12:18" ht="15.75" x14ac:dyDescent="0.25">
      <c r="L75" s="73" t="s">
        <v>36</v>
      </c>
      <c r="M75" s="74">
        <v>504000</v>
      </c>
      <c r="N75" s="75" t="s">
        <v>240</v>
      </c>
      <c r="O75" s="75" t="s">
        <v>241</v>
      </c>
      <c r="P75" s="76" t="s">
        <v>153</v>
      </c>
      <c r="Q75" s="76" t="s">
        <v>249</v>
      </c>
      <c r="R75" s="77">
        <v>311</v>
      </c>
    </row>
    <row r="76" spans="12:18" ht="15.75" x14ac:dyDescent="0.25">
      <c r="L76" s="73" t="s">
        <v>36</v>
      </c>
      <c r="M76" s="74">
        <v>504000</v>
      </c>
      <c r="N76" s="75" t="s">
        <v>240</v>
      </c>
      <c r="O76" s="75" t="s">
        <v>241</v>
      </c>
      <c r="P76" s="76" t="s">
        <v>153</v>
      </c>
      <c r="Q76" s="76" t="s">
        <v>250</v>
      </c>
      <c r="R76" s="77">
        <v>311</v>
      </c>
    </row>
    <row r="77" spans="12:18" ht="15.75" x14ac:dyDescent="0.25">
      <c r="L77" s="73" t="s">
        <v>36</v>
      </c>
      <c r="M77" s="74">
        <v>504000</v>
      </c>
      <c r="N77" s="75" t="s">
        <v>240</v>
      </c>
      <c r="O77" s="75" t="s">
        <v>241</v>
      </c>
      <c r="P77" s="76" t="s">
        <v>153</v>
      </c>
      <c r="Q77" s="76" t="s">
        <v>251</v>
      </c>
      <c r="R77" s="77">
        <v>311</v>
      </c>
    </row>
    <row r="78" spans="12:18" ht="15.75" x14ac:dyDescent="0.25">
      <c r="L78" s="73" t="s">
        <v>36</v>
      </c>
      <c r="M78" s="74">
        <v>504000</v>
      </c>
      <c r="N78" s="75" t="s">
        <v>240</v>
      </c>
      <c r="O78" s="75" t="s">
        <v>241</v>
      </c>
      <c r="P78" s="76" t="s">
        <v>153</v>
      </c>
      <c r="Q78" s="76" t="s">
        <v>252</v>
      </c>
      <c r="R78" s="77">
        <v>311</v>
      </c>
    </row>
    <row r="79" spans="12:18" ht="15.75" x14ac:dyDescent="0.25">
      <c r="L79" s="73" t="s">
        <v>36</v>
      </c>
      <c r="M79" s="74">
        <v>504000</v>
      </c>
      <c r="N79" s="75" t="s">
        <v>240</v>
      </c>
      <c r="O79" s="75" t="s">
        <v>241</v>
      </c>
      <c r="P79" s="76" t="s">
        <v>153</v>
      </c>
      <c r="Q79" s="76" t="s">
        <v>253</v>
      </c>
      <c r="R79" s="77">
        <v>311</v>
      </c>
    </row>
    <row r="80" spans="12:18" ht="15.75" x14ac:dyDescent="0.25">
      <c r="L80" s="73" t="s">
        <v>36</v>
      </c>
      <c r="M80" s="74">
        <v>504000</v>
      </c>
      <c r="N80" s="75" t="s">
        <v>240</v>
      </c>
      <c r="O80" s="75" t="s">
        <v>241</v>
      </c>
      <c r="P80" s="76" t="s">
        <v>153</v>
      </c>
      <c r="Q80" s="76" t="s">
        <v>254</v>
      </c>
      <c r="R80" s="77">
        <v>311</v>
      </c>
    </row>
    <row r="81" spans="12:18" ht="15.75" x14ac:dyDescent="0.25">
      <c r="L81" s="73" t="s">
        <v>36</v>
      </c>
      <c r="M81" s="74">
        <v>504000</v>
      </c>
      <c r="N81" s="75" t="s">
        <v>240</v>
      </c>
      <c r="O81" s="75" t="s">
        <v>241</v>
      </c>
      <c r="P81" s="76" t="s">
        <v>153</v>
      </c>
      <c r="Q81" s="76" t="s">
        <v>255</v>
      </c>
      <c r="R81" s="77">
        <v>311</v>
      </c>
    </row>
    <row r="82" spans="12:18" ht="15.75" x14ac:dyDescent="0.25">
      <c r="L82" s="73" t="s">
        <v>36</v>
      </c>
      <c r="M82" s="74">
        <v>504000</v>
      </c>
      <c r="N82" s="75" t="s">
        <v>240</v>
      </c>
      <c r="O82" s="75" t="s">
        <v>241</v>
      </c>
      <c r="P82" s="76" t="s">
        <v>153</v>
      </c>
      <c r="Q82" s="76" t="s">
        <v>256</v>
      </c>
      <c r="R82" s="77">
        <v>311</v>
      </c>
    </row>
    <row r="83" spans="12:18" ht="15.75" x14ac:dyDescent="0.25">
      <c r="L83" s="73" t="s">
        <v>36</v>
      </c>
      <c r="M83" s="74">
        <v>504000</v>
      </c>
      <c r="N83" s="75" t="s">
        <v>240</v>
      </c>
      <c r="O83" s="75" t="s">
        <v>241</v>
      </c>
      <c r="P83" s="76" t="s">
        <v>153</v>
      </c>
      <c r="Q83" s="76" t="s">
        <v>257</v>
      </c>
      <c r="R83" s="77">
        <v>311</v>
      </c>
    </row>
    <row r="84" spans="12:18" ht="15.75" x14ac:dyDescent="0.25">
      <c r="L84" s="73" t="s">
        <v>36</v>
      </c>
      <c r="M84" s="74">
        <v>504000</v>
      </c>
      <c r="N84" s="75" t="s">
        <v>240</v>
      </c>
      <c r="O84" s="75" t="s">
        <v>241</v>
      </c>
      <c r="P84" s="76" t="s">
        <v>153</v>
      </c>
      <c r="Q84" s="76" t="s">
        <v>258</v>
      </c>
      <c r="R84" s="77">
        <v>311</v>
      </c>
    </row>
    <row r="85" spans="12:18" ht="15.75" x14ac:dyDescent="0.25">
      <c r="L85" s="73" t="s">
        <v>36</v>
      </c>
      <c r="M85" s="74">
        <v>504000</v>
      </c>
      <c r="N85" s="75" t="s">
        <v>240</v>
      </c>
      <c r="O85" s="75" t="s">
        <v>241</v>
      </c>
      <c r="P85" s="76" t="s">
        <v>153</v>
      </c>
      <c r="Q85" s="76" t="s">
        <v>258</v>
      </c>
      <c r="R85" s="77">
        <v>311</v>
      </c>
    </row>
    <row r="86" spans="12:18" ht="15.75" x14ac:dyDescent="0.25">
      <c r="L86" s="73" t="s">
        <v>36</v>
      </c>
      <c r="M86" s="74">
        <v>504000</v>
      </c>
      <c r="N86" s="75" t="s">
        <v>240</v>
      </c>
      <c r="O86" s="75" t="s">
        <v>241</v>
      </c>
      <c r="P86" s="76" t="s">
        <v>153</v>
      </c>
      <c r="Q86" s="76" t="s">
        <v>259</v>
      </c>
      <c r="R86" s="77">
        <v>311</v>
      </c>
    </row>
    <row r="87" spans="12:18" ht="15.75" x14ac:dyDescent="0.25">
      <c r="L87" s="73" t="s">
        <v>36</v>
      </c>
      <c r="M87" s="74">
        <v>504000</v>
      </c>
      <c r="N87" s="75" t="s">
        <v>240</v>
      </c>
      <c r="O87" s="75" t="s">
        <v>241</v>
      </c>
      <c r="P87" s="76" t="s">
        <v>153</v>
      </c>
      <c r="Q87" s="76" t="s">
        <v>260</v>
      </c>
      <c r="R87" s="77">
        <v>311</v>
      </c>
    </row>
    <row r="88" spans="12:18" ht="15.75" x14ac:dyDescent="0.25">
      <c r="L88" s="73" t="s">
        <v>36</v>
      </c>
      <c r="M88" s="74">
        <v>504000</v>
      </c>
      <c r="N88" s="75" t="s">
        <v>240</v>
      </c>
      <c r="O88" s="75" t="s">
        <v>241</v>
      </c>
      <c r="P88" s="76" t="s">
        <v>153</v>
      </c>
      <c r="Q88" s="76" t="s">
        <v>261</v>
      </c>
      <c r="R88" s="77">
        <v>311</v>
      </c>
    </row>
    <row r="89" spans="12:18" ht="15.75" x14ac:dyDescent="0.25">
      <c r="L89" s="73" t="s">
        <v>36</v>
      </c>
      <c r="M89" s="74">
        <v>504000</v>
      </c>
      <c r="N89" s="75" t="s">
        <v>240</v>
      </c>
      <c r="O89" s="75" t="s">
        <v>241</v>
      </c>
      <c r="P89" s="76" t="s">
        <v>153</v>
      </c>
      <c r="Q89" s="76" t="s">
        <v>262</v>
      </c>
      <c r="R89" s="77">
        <v>311</v>
      </c>
    </row>
    <row r="90" spans="12:18" ht="15.75" x14ac:dyDescent="0.25">
      <c r="L90" s="73" t="s">
        <v>36</v>
      </c>
      <c r="M90" s="74">
        <v>504000</v>
      </c>
      <c r="N90" s="75" t="s">
        <v>240</v>
      </c>
      <c r="O90" s="75" t="s">
        <v>241</v>
      </c>
      <c r="P90" s="76" t="s">
        <v>153</v>
      </c>
      <c r="Q90" s="76" t="s">
        <v>263</v>
      </c>
      <c r="R90" s="77">
        <v>311</v>
      </c>
    </row>
    <row r="91" spans="12:18" ht="15.75" x14ac:dyDescent="0.25">
      <c r="L91" s="73" t="s">
        <v>36</v>
      </c>
      <c r="M91" s="74">
        <v>504000</v>
      </c>
      <c r="N91" s="75" t="s">
        <v>240</v>
      </c>
      <c r="O91" s="75" t="s">
        <v>241</v>
      </c>
      <c r="P91" s="76" t="s">
        <v>153</v>
      </c>
      <c r="Q91" s="76" t="s">
        <v>264</v>
      </c>
      <c r="R91" s="77">
        <v>311</v>
      </c>
    </row>
    <row r="92" spans="12:18" ht="15.75" x14ac:dyDescent="0.25">
      <c r="L92" s="73" t="s">
        <v>36</v>
      </c>
      <c r="M92" s="74">
        <v>504000</v>
      </c>
      <c r="N92" s="75" t="s">
        <v>240</v>
      </c>
      <c r="O92" s="75" t="s">
        <v>241</v>
      </c>
      <c r="P92" s="76" t="s">
        <v>153</v>
      </c>
      <c r="Q92" s="76" t="s">
        <v>265</v>
      </c>
      <c r="R92" s="77">
        <v>311</v>
      </c>
    </row>
    <row r="93" spans="12:18" ht="15.75" x14ac:dyDescent="0.25">
      <c r="L93" s="73" t="s">
        <v>39</v>
      </c>
      <c r="M93" s="74">
        <v>409200</v>
      </c>
      <c r="N93" s="75" t="s">
        <v>266</v>
      </c>
      <c r="O93" s="75" t="s">
        <v>69</v>
      </c>
      <c r="P93" s="76" t="s">
        <v>153</v>
      </c>
      <c r="Q93" s="76" t="s">
        <v>267</v>
      </c>
      <c r="R93" s="77">
        <v>338</v>
      </c>
    </row>
    <row r="94" spans="12:18" ht="15.75" x14ac:dyDescent="0.25">
      <c r="L94" s="73" t="s">
        <v>39</v>
      </c>
      <c r="M94" s="74">
        <v>409300</v>
      </c>
      <c r="N94" s="75" t="s">
        <v>266</v>
      </c>
      <c r="O94" s="75" t="s">
        <v>69</v>
      </c>
      <c r="P94" s="76" t="s">
        <v>153</v>
      </c>
      <c r="Q94" s="76" t="s">
        <v>267</v>
      </c>
      <c r="R94" s="77">
        <v>338</v>
      </c>
    </row>
    <row r="95" spans="12:18" ht="15.75" x14ac:dyDescent="0.25">
      <c r="L95" s="73" t="s">
        <v>39</v>
      </c>
      <c r="M95" s="74">
        <v>409300</v>
      </c>
      <c r="N95" s="75" t="s">
        <v>266</v>
      </c>
      <c r="O95" s="75" t="s">
        <v>69</v>
      </c>
      <c r="P95" s="76" t="s">
        <v>153</v>
      </c>
      <c r="Q95" s="76" t="s">
        <v>268</v>
      </c>
      <c r="R95" s="77">
        <v>338</v>
      </c>
    </row>
    <row r="96" spans="12:18" ht="15.75" x14ac:dyDescent="0.25">
      <c r="L96" s="73" t="s">
        <v>39</v>
      </c>
      <c r="M96" s="74" t="s">
        <v>269</v>
      </c>
      <c r="N96" s="75" t="s">
        <v>266</v>
      </c>
      <c r="O96" s="75" t="s">
        <v>69</v>
      </c>
      <c r="P96" s="76" t="s">
        <v>153</v>
      </c>
      <c r="Q96" s="76" t="s">
        <v>270</v>
      </c>
      <c r="R96" s="77">
        <v>338</v>
      </c>
    </row>
    <row r="97" spans="12:18" ht="15.75" x14ac:dyDescent="0.25">
      <c r="L97" s="73" t="s">
        <v>39</v>
      </c>
      <c r="M97" s="74" t="s">
        <v>269</v>
      </c>
      <c r="N97" s="75" t="s">
        <v>266</v>
      </c>
      <c r="O97" s="75" t="s">
        <v>69</v>
      </c>
      <c r="P97" s="76" t="s">
        <v>153</v>
      </c>
      <c r="Q97" s="76" t="s">
        <v>271</v>
      </c>
      <c r="R97" s="77">
        <v>338</v>
      </c>
    </row>
    <row r="98" spans="12:18" ht="15.75" x14ac:dyDescent="0.25">
      <c r="L98" s="73" t="s">
        <v>39</v>
      </c>
      <c r="M98" s="74" t="s">
        <v>269</v>
      </c>
      <c r="N98" s="75" t="s">
        <v>266</v>
      </c>
      <c r="O98" s="75" t="s">
        <v>69</v>
      </c>
      <c r="P98" s="76" t="s">
        <v>153</v>
      </c>
      <c r="Q98" s="76" t="s">
        <v>272</v>
      </c>
      <c r="R98" s="77">
        <v>338</v>
      </c>
    </row>
    <row r="99" spans="12:18" ht="15.75" x14ac:dyDescent="0.25">
      <c r="L99" s="73" t="s">
        <v>39</v>
      </c>
      <c r="M99" s="74" t="s">
        <v>269</v>
      </c>
      <c r="N99" s="75" t="s">
        <v>266</v>
      </c>
      <c r="O99" s="75" t="s">
        <v>69</v>
      </c>
      <c r="P99" s="76" t="s">
        <v>153</v>
      </c>
      <c r="Q99" s="76" t="s">
        <v>273</v>
      </c>
      <c r="R99" s="77">
        <v>338</v>
      </c>
    </row>
    <row r="100" spans="12:18" ht="15.75" x14ac:dyDescent="0.25">
      <c r="L100" s="73" t="s">
        <v>39</v>
      </c>
      <c r="M100" s="74" t="s">
        <v>269</v>
      </c>
      <c r="N100" s="75" t="s">
        <v>266</v>
      </c>
      <c r="O100" s="75" t="s">
        <v>69</v>
      </c>
      <c r="P100" s="76" t="s">
        <v>153</v>
      </c>
      <c r="Q100" s="76" t="s">
        <v>274</v>
      </c>
      <c r="R100" s="77">
        <v>338</v>
      </c>
    </row>
    <row r="101" spans="12:18" ht="15.75" x14ac:dyDescent="0.25">
      <c r="L101" s="73" t="s">
        <v>39</v>
      </c>
      <c r="M101" s="74" t="s">
        <v>269</v>
      </c>
      <c r="N101" s="75" t="s">
        <v>266</v>
      </c>
      <c r="O101" s="75" t="s">
        <v>69</v>
      </c>
      <c r="P101" s="76" t="s">
        <v>153</v>
      </c>
      <c r="Q101" s="76" t="s">
        <v>275</v>
      </c>
      <c r="R101" s="77">
        <v>338</v>
      </c>
    </row>
    <row r="102" spans="12:18" ht="15.75" x14ac:dyDescent="0.25">
      <c r="L102" s="73" t="s">
        <v>39</v>
      </c>
      <c r="M102" s="74" t="s">
        <v>269</v>
      </c>
      <c r="N102" s="75" t="s">
        <v>266</v>
      </c>
      <c r="O102" s="75" t="s">
        <v>69</v>
      </c>
      <c r="P102" s="76" t="s">
        <v>153</v>
      </c>
      <c r="Q102" s="76" t="s">
        <v>276</v>
      </c>
      <c r="R102" s="77">
        <v>338</v>
      </c>
    </row>
    <row r="103" spans="12:18" ht="15.75" x14ac:dyDescent="0.25">
      <c r="L103" s="73" t="s">
        <v>39</v>
      </c>
      <c r="M103" s="74" t="s">
        <v>269</v>
      </c>
      <c r="N103" s="75" t="s">
        <v>266</v>
      </c>
      <c r="O103" s="75" t="s">
        <v>69</v>
      </c>
      <c r="P103" s="76" t="s">
        <v>153</v>
      </c>
      <c r="Q103" s="76" t="s">
        <v>277</v>
      </c>
      <c r="R103" s="77">
        <v>338</v>
      </c>
    </row>
    <row r="104" spans="12:18" ht="15.75" x14ac:dyDescent="0.25">
      <c r="L104" s="73" t="s">
        <v>39</v>
      </c>
      <c r="M104" s="74" t="s">
        <v>269</v>
      </c>
      <c r="N104" s="75" t="s">
        <v>266</v>
      </c>
      <c r="O104" s="75" t="s">
        <v>69</v>
      </c>
      <c r="P104" s="76" t="s">
        <v>157</v>
      </c>
      <c r="Q104" s="76" t="s">
        <v>278</v>
      </c>
      <c r="R104" s="77">
        <v>719</v>
      </c>
    </row>
    <row r="105" spans="12:18" ht="15.75" x14ac:dyDescent="0.25">
      <c r="L105" s="73" t="s">
        <v>39</v>
      </c>
      <c r="M105" s="74" t="s">
        <v>269</v>
      </c>
      <c r="N105" s="75" t="s">
        <v>266</v>
      </c>
      <c r="O105" s="75" t="s">
        <v>69</v>
      </c>
      <c r="P105" s="76" t="s">
        <v>157</v>
      </c>
      <c r="Q105" s="76" t="s">
        <v>279</v>
      </c>
      <c r="R105" s="77">
        <v>719</v>
      </c>
    </row>
    <row r="106" spans="12:18" ht="15.75" x14ac:dyDescent="0.25">
      <c r="L106" s="73" t="s">
        <v>39</v>
      </c>
      <c r="M106" s="74" t="s">
        <v>269</v>
      </c>
      <c r="N106" s="75" t="s">
        <v>266</v>
      </c>
      <c r="O106" s="75" t="s">
        <v>69</v>
      </c>
      <c r="P106" s="76" t="s">
        <v>157</v>
      </c>
      <c r="Q106" s="76" t="s">
        <v>280</v>
      </c>
      <c r="R106" s="77">
        <v>719</v>
      </c>
    </row>
    <row r="107" spans="12:18" ht="15.75" x14ac:dyDescent="0.25">
      <c r="L107" s="73" t="s">
        <v>39</v>
      </c>
      <c r="M107" s="74" t="s">
        <v>281</v>
      </c>
      <c r="N107" s="75" t="s">
        <v>266</v>
      </c>
      <c r="O107" s="75" t="s">
        <v>69</v>
      </c>
      <c r="P107" s="76" t="s">
        <v>153</v>
      </c>
      <c r="Q107" s="76" t="s">
        <v>282</v>
      </c>
      <c r="R107" s="77">
        <v>338</v>
      </c>
    </row>
    <row r="108" spans="12:18" ht="15.75" x14ac:dyDescent="0.25">
      <c r="L108" s="73" t="s">
        <v>39</v>
      </c>
      <c r="M108" s="74" t="s">
        <v>283</v>
      </c>
      <c r="N108" s="75" t="s">
        <v>266</v>
      </c>
      <c r="O108" s="75" t="s">
        <v>69</v>
      </c>
      <c r="P108" s="76" t="s">
        <v>153</v>
      </c>
      <c r="Q108" s="76" t="s">
        <v>284</v>
      </c>
      <c r="R108" s="77">
        <v>338</v>
      </c>
    </row>
    <row r="109" spans="12:18" ht="15.75" x14ac:dyDescent="0.25">
      <c r="L109" s="73" t="s">
        <v>39</v>
      </c>
      <c r="M109" s="74" t="s">
        <v>283</v>
      </c>
      <c r="N109" s="75" t="s">
        <v>266</v>
      </c>
      <c r="O109" s="75" t="s">
        <v>69</v>
      </c>
      <c r="P109" s="76" t="s">
        <v>153</v>
      </c>
      <c r="Q109" s="76" t="s">
        <v>285</v>
      </c>
      <c r="R109" s="77">
        <v>338</v>
      </c>
    </row>
    <row r="110" spans="12:18" ht="15.75" x14ac:dyDescent="0.25">
      <c r="L110" s="73" t="s">
        <v>39</v>
      </c>
      <c r="M110" s="74" t="s">
        <v>286</v>
      </c>
      <c r="N110" s="75" t="s">
        <v>266</v>
      </c>
      <c r="O110" s="75" t="s">
        <v>69</v>
      </c>
      <c r="P110" s="76" t="s">
        <v>153</v>
      </c>
      <c r="Q110" s="76" t="s">
        <v>287</v>
      </c>
      <c r="R110" s="77">
        <v>338</v>
      </c>
    </row>
    <row r="111" spans="12:18" ht="15.75" x14ac:dyDescent="0.25">
      <c r="L111" s="73" t="s">
        <v>35</v>
      </c>
      <c r="M111" s="74" t="s">
        <v>288</v>
      </c>
      <c r="N111" s="75" t="s">
        <v>266</v>
      </c>
      <c r="O111" s="75" t="s">
        <v>69</v>
      </c>
      <c r="P111" s="76" t="s">
        <v>153</v>
      </c>
      <c r="Q111" s="76" t="s">
        <v>289</v>
      </c>
      <c r="R111" s="77">
        <v>338</v>
      </c>
    </row>
    <row r="112" spans="12:18" ht="15.75" x14ac:dyDescent="0.25">
      <c r="L112" s="73" t="s">
        <v>35</v>
      </c>
      <c r="M112" s="74" t="s">
        <v>71</v>
      </c>
      <c r="N112" s="75" t="s">
        <v>266</v>
      </c>
      <c r="O112" s="75" t="s">
        <v>69</v>
      </c>
      <c r="P112" s="76" t="s">
        <v>153</v>
      </c>
      <c r="Q112" s="76" t="s">
        <v>290</v>
      </c>
      <c r="R112" s="77">
        <v>338</v>
      </c>
    </row>
    <row r="113" spans="12:18" ht="15.75" x14ac:dyDescent="0.25">
      <c r="L113" s="73" t="s">
        <v>35</v>
      </c>
      <c r="M113" s="74" t="s">
        <v>71</v>
      </c>
      <c r="N113" s="75" t="s">
        <v>266</v>
      </c>
      <c r="O113" s="75" t="s">
        <v>69</v>
      </c>
      <c r="P113" s="76" t="s">
        <v>153</v>
      </c>
      <c r="Q113" s="76" t="s">
        <v>291</v>
      </c>
      <c r="R113" s="77">
        <v>338</v>
      </c>
    </row>
    <row r="114" spans="12:18" ht="15.75" x14ac:dyDescent="0.25">
      <c r="L114" s="73" t="s">
        <v>35</v>
      </c>
      <c r="M114" s="74" t="s">
        <v>71</v>
      </c>
      <c r="N114" s="75" t="s">
        <v>266</v>
      </c>
      <c r="O114" s="75" t="s">
        <v>69</v>
      </c>
      <c r="P114" s="76" t="s">
        <v>153</v>
      </c>
      <c r="Q114" s="76" t="s">
        <v>292</v>
      </c>
      <c r="R114" s="77">
        <v>454</v>
      </c>
    </row>
    <row r="115" spans="12:18" ht="15.75" x14ac:dyDescent="0.25">
      <c r="L115" s="73" t="s">
        <v>35</v>
      </c>
      <c r="M115" s="74" t="s">
        <v>71</v>
      </c>
      <c r="N115" s="75" t="s">
        <v>266</v>
      </c>
      <c r="O115" s="75" t="s">
        <v>69</v>
      </c>
      <c r="P115" s="76" t="s">
        <v>153</v>
      </c>
      <c r="Q115" s="76" t="s">
        <v>292</v>
      </c>
      <c r="R115" s="77">
        <v>765</v>
      </c>
    </row>
    <row r="116" spans="12:18" ht="15.75" x14ac:dyDescent="0.25">
      <c r="L116" s="73" t="s">
        <v>35</v>
      </c>
      <c r="M116" s="74" t="s">
        <v>293</v>
      </c>
      <c r="N116" s="75" t="s">
        <v>266</v>
      </c>
      <c r="O116" s="75" t="s">
        <v>69</v>
      </c>
      <c r="P116" s="76" t="s">
        <v>157</v>
      </c>
      <c r="Q116" s="76" t="s">
        <v>279</v>
      </c>
      <c r="R116" s="77">
        <v>719</v>
      </c>
    </row>
    <row r="117" spans="12:18" ht="15.75" x14ac:dyDescent="0.25">
      <c r="L117" s="73" t="s">
        <v>35</v>
      </c>
      <c r="M117" s="74" t="s">
        <v>293</v>
      </c>
      <c r="N117" s="75" t="s">
        <v>266</v>
      </c>
      <c r="O117" s="75" t="s">
        <v>69</v>
      </c>
      <c r="P117" s="76" t="s">
        <v>157</v>
      </c>
      <c r="Q117" s="76" t="s">
        <v>294</v>
      </c>
      <c r="R117" s="77">
        <v>719</v>
      </c>
    </row>
    <row r="118" spans="12:18" ht="15.75" x14ac:dyDescent="0.25">
      <c r="L118" s="73" t="s">
        <v>35</v>
      </c>
      <c r="M118" s="74" t="s">
        <v>295</v>
      </c>
      <c r="N118" s="75" t="s">
        <v>266</v>
      </c>
      <c r="O118" s="75" t="s">
        <v>69</v>
      </c>
      <c r="P118" s="76" t="s">
        <v>153</v>
      </c>
      <c r="Q118" s="76" t="s">
        <v>296</v>
      </c>
      <c r="R118" s="77">
        <v>338</v>
      </c>
    </row>
    <row r="119" spans="12:18" ht="15.75" x14ac:dyDescent="0.25">
      <c r="L119" s="73" t="s">
        <v>35</v>
      </c>
      <c r="M119" s="74" t="s">
        <v>295</v>
      </c>
      <c r="N119" s="75" t="s">
        <v>266</v>
      </c>
      <c r="O119" s="75" t="s">
        <v>69</v>
      </c>
      <c r="P119" s="76" t="s">
        <v>153</v>
      </c>
      <c r="Q119" s="76" t="s">
        <v>297</v>
      </c>
      <c r="R119" s="77">
        <v>338</v>
      </c>
    </row>
    <row r="120" spans="12:18" ht="15.75" x14ac:dyDescent="0.25">
      <c r="L120" s="73" t="s">
        <v>35</v>
      </c>
      <c r="M120" s="74" t="s">
        <v>298</v>
      </c>
      <c r="N120" s="75" t="s">
        <v>266</v>
      </c>
      <c r="O120" s="75" t="s">
        <v>69</v>
      </c>
      <c r="P120" s="76" t="s">
        <v>153</v>
      </c>
      <c r="Q120" s="76" t="s">
        <v>299</v>
      </c>
      <c r="R120" s="77">
        <v>338</v>
      </c>
    </row>
    <row r="121" spans="12:18" ht="15.75" x14ac:dyDescent="0.25">
      <c r="L121" s="73" t="s">
        <v>35</v>
      </c>
      <c r="M121" s="74" t="s">
        <v>116</v>
      </c>
      <c r="N121" s="75" t="s">
        <v>266</v>
      </c>
      <c r="O121" s="75" t="s">
        <v>69</v>
      </c>
      <c r="P121" s="76" t="s">
        <v>153</v>
      </c>
      <c r="Q121" s="76" t="s">
        <v>300</v>
      </c>
      <c r="R121" s="77">
        <v>338</v>
      </c>
    </row>
    <row r="122" spans="12:18" ht="15.75" x14ac:dyDescent="0.25">
      <c r="L122" s="73" t="s">
        <v>35</v>
      </c>
      <c r="M122" s="74" t="s">
        <v>116</v>
      </c>
      <c r="N122" s="75" t="s">
        <v>266</v>
      </c>
      <c r="O122" s="75" t="s">
        <v>69</v>
      </c>
      <c r="P122" s="76" t="s">
        <v>153</v>
      </c>
      <c r="Q122" s="76" t="s">
        <v>300</v>
      </c>
      <c r="R122" s="77">
        <v>338</v>
      </c>
    </row>
    <row r="123" spans="12:18" ht="15.75" x14ac:dyDescent="0.25">
      <c r="L123" s="73" t="s">
        <v>35</v>
      </c>
      <c r="M123" s="74" t="s">
        <v>116</v>
      </c>
      <c r="N123" s="75" t="s">
        <v>266</v>
      </c>
      <c r="O123" s="75" t="s">
        <v>69</v>
      </c>
      <c r="P123" s="76" t="s">
        <v>153</v>
      </c>
      <c r="Q123" s="76" t="s">
        <v>300</v>
      </c>
      <c r="R123" s="77">
        <v>338</v>
      </c>
    </row>
    <row r="124" spans="12:18" ht="15.75" x14ac:dyDescent="0.25">
      <c r="L124" s="73" t="s">
        <v>35</v>
      </c>
      <c r="M124" s="74" t="s">
        <v>116</v>
      </c>
      <c r="N124" s="75" t="s">
        <v>266</v>
      </c>
      <c r="O124" s="75" t="s">
        <v>69</v>
      </c>
      <c r="P124" s="76" t="s">
        <v>153</v>
      </c>
      <c r="Q124" s="76" t="s">
        <v>301</v>
      </c>
      <c r="R124" s="77">
        <v>338</v>
      </c>
    </row>
    <row r="125" spans="12:18" ht="15.75" x14ac:dyDescent="0.25">
      <c r="L125" s="73" t="s">
        <v>35</v>
      </c>
      <c r="M125" s="74" t="s">
        <v>116</v>
      </c>
      <c r="N125" s="75" t="s">
        <v>266</v>
      </c>
      <c r="O125" s="75" t="s">
        <v>69</v>
      </c>
      <c r="P125" s="76" t="s">
        <v>157</v>
      </c>
      <c r="Q125" s="76" t="s">
        <v>300</v>
      </c>
      <c r="R125" s="77">
        <v>719</v>
      </c>
    </row>
    <row r="126" spans="12:18" ht="15.75" x14ac:dyDescent="0.25">
      <c r="L126" s="73" t="s">
        <v>35</v>
      </c>
      <c r="M126" s="74" t="s">
        <v>116</v>
      </c>
      <c r="N126" s="75" t="s">
        <v>266</v>
      </c>
      <c r="O126" s="75" t="s">
        <v>69</v>
      </c>
      <c r="P126" s="76" t="s">
        <v>157</v>
      </c>
      <c r="Q126" s="76" t="s">
        <v>302</v>
      </c>
      <c r="R126" s="77">
        <v>719</v>
      </c>
    </row>
    <row r="127" spans="12:18" ht="15.75" x14ac:dyDescent="0.25">
      <c r="L127" s="73" t="s">
        <v>35</v>
      </c>
      <c r="M127" s="74" t="s">
        <v>303</v>
      </c>
      <c r="N127" s="75" t="s">
        <v>266</v>
      </c>
      <c r="O127" s="75" t="s">
        <v>69</v>
      </c>
      <c r="P127" s="76" t="s">
        <v>153</v>
      </c>
      <c r="Q127" s="76" t="s">
        <v>304</v>
      </c>
      <c r="R127" s="77">
        <v>338</v>
      </c>
    </row>
    <row r="128" spans="12:18" ht="15.75" x14ac:dyDescent="0.25">
      <c r="L128" s="73" t="s">
        <v>35</v>
      </c>
      <c r="M128" s="74" t="s">
        <v>305</v>
      </c>
      <c r="N128" s="75" t="s">
        <v>266</v>
      </c>
      <c r="O128" s="75" t="s">
        <v>69</v>
      </c>
      <c r="P128" s="76" t="s">
        <v>153</v>
      </c>
      <c r="Q128" s="76" t="s">
        <v>306</v>
      </c>
      <c r="R128" s="77">
        <v>338</v>
      </c>
    </row>
    <row r="129" spans="12:18" ht="15.75" x14ac:dyDescent="0.25">
      <c r="L129" s="73" t="s">
        <v>35</v>
      </c>
      <c r="M129" s="74" t="s">
        <v>307</v>
      </c>
      <c r="N129" s="75" t="s">
        <v>266</v>
      </c>
      <c r="O129" s="75" t="s">
        <v>69</v>
      </c>
      <c r="P129" s="76" t="s">
        <v>153</v>
      </c>
      <c r="Q129" s="76" t="s">
        <v>308</v>
      </c>
      <c r="R129" s="77">
        <v>338</v>
      </c>
    </row>
    <row r="130" spans="12:18" ht="15.75" x14ac:dyDescent="0.25">
      <c r="L130" s="73" t="s">
        <v>39</v>
      </c>
      <c r="M130" s="74">
        <v>403310</v>
      </c>
      <c r="N130" s="75" t="s">
        <v>309</v>
      </c>
      <c r="O130" s="75" t="s">
        <v>72</v>
      </c>
      <c r="P130" s="76" t="s">
        <v>153</v>
      </c>
      <c r="Q130" s="76" t="s">
        <v>310</v>
      </c>
      <c r="R130" s="77">
        <v>518</v>
      </c>
    </row>
    <row r="131" spans="12:18" ht="15.75" x14ac:dyDescent="0.25">
      <c r="L131" s="73" t="s">
        <v>39</v>
      </c>
      <c r="M131" s="74">
        <v>403310</v>
      </c>
      <c r="N131" s="75" t="s">
        <v>309</v>
      </c>
      <c r="O131" s="75" t="s">
        <v>72</v>
      </c>
      <c r="P131" s="76" t="s">
        <v>153</v>
      </c>
      <c r="Q131" s="76" t="s">
        <v>311</v>
      </c>
      <c r="R131" s="77">
        <v>518</v>
      </c>
    </row>
    <row r="132" spans="12:18" ht="15.75" x14ac:dyDescent="0.25">
      <c r="L132" s="73" t="s">
        <v>39</v>
      </c>
      <c r="M132" s="74" t="s">
        <v>312</v>
      </c>
      <c r="N132" s="75" t="s">
        <v>309</v>
      </c>
      <c r="O132" s="75" t="s">
        <v>72</v>
      </c>
      <c r="P132" s="76" t="s">
        <v>153</v>
      </c>
      <c r="Q132" s="76" t="s">
        <v>313</v>
      </c>
      <c r="R132" s="77">
        <v>518</v>
      </c>
    </row>
    <row r="133" spans="12:18" ht="15.75" x14ac:dyDescent="0.25">
      <c r="L133" s="73" t="s">
        <v>40</v>
      </c>
      <c r="M133" s="74">
        <v>803410</v>
      </c>
      <c r="N133" s="75" t="s">
        <v>314</v>
      </c>
      <c r="O133" s="75" t="s">
        <v>73</v>
      </c>
      <c r="P133" s="76" t="s">
        <v>153</v>
      </c>
      <c r="Q133" s="76" t="s">
        <v>315</v>
      </c>
      <c r="R133" s="77">
        <v>778</v>
      </c>
    </row>
    <row r="134" spans="12:18" ht="15.75" x14ac:dyDescent="0.25">
      <c r="L134" s="73" t="s">
        <v>39</v>
      </c>
      <c r="M134" s="74">
        <v>404515</v>
      </c>
      <c r="N134" s="75" t="s">
        <v>316</v>
      </c>
      <c r="O134" s="75" t="s">
        <v>74</v>
      </c>
      <c r="P134" s="76" t="s">
        <v>153</v>
      </c>
      <c r="Q134" s="76" t="s">
        <v>317</v>
      </c>
      <c r="R134" s="77">
        <v>500</v>
      </c>
    </row>
    <row r="135" spans="12:18" ht="15.75" x14ac:dyDescent="0.25">
      <c r="L135" s="73" t="s">
        <v>39</v>
      </c>
      <c r="M135" s="74">
        <v>404555</v>
      </c>
      <c r="N135" s="75" t="s">
        <v>318</v>
      </c>
      <c r="O135" s="75" t="s">
        <v>75</v>
      </c>
      <c r="P135" s="76" t="s">
        <v>153</v>
      </c>
      <c r="Q135" s="76" t="s">
        <v>319</v>
      </c>
      <c r="R135" s="77">
        <v>500</v>
      </c>
    </row>
    <row r="136" spans="12:18" ht="15.75" x14ac:dyDescent="0.25">
      <c r="L136" s="73" t="s">
        <v>62</v>
      </c>
      <c r="M136" s="74">
        <v>902085</v>
      </c>
      <c r="N136" s="75" t="s">
        <v>320</v>
      </c>
      <c r="O136" s="75" t="s">
        <v>76</v>
      </c>
      <c r="P136" s="76" t="s">
        <v>157</v>
      </c>
      <c r="Q136" s="76" t="s">
        <v>321</v>
      </c>
      <c r="R136" s="77">
        <f>720-720</f>
        <v>0</v>
      </c>
    </row>
    <row r="137" spans="12:18" ht="15.75" x14ac:dyDescent="0.25">
      <c r="L137" s="73" t="s">
        <v>39</v>
      </c>
      <c r="M137" s="74">
        <v>404540</v>
      </c>
      <c r="N137" s="75" t="s">
        <v>322</v>
      </c>
      <c r="O137" s="75" t="s">
        <v>77</v>
      </c>
      <c r="P137" s="76" t="s">
        <v>153</v>
      </c>
      <c r="Q137" s="76" t="s">
        <v>323</v>
      </c>
      <c r="R137" s="77">
        <v>500</v>
      </c>
    </row>
    <row r="138" spans="12:18" ht="15.75" x14ac:dyDescent="0.25">
      <c r="L138" s="73" t="s">
        <v>36</v>
      </c>
      <c r="M138" s="74">
        <v>503101</v>
      </c>
      <c r="N138" s="75" t="s">
        <v>324</v>
      </c>
      <c r="O138" s="75" t="s">
        <v>325</v>
      </c>
      <c r="P138" s="76" t="s">
        <v>153</v>
      </c>
      <c r="Q138" s="76" t="s">
        <v>326</v>
      </c>
      <c r="R138" s="77">
        <v>174</v>
      </c>
    </row>
    <row r="139" spans="12:18" ht="15.75" x14ac:dyDescent="0.25">
      <c r="L139" s="73" t="s">
        <v>36</v>
      </c>
      <c r="M139" s="74">
        <v>503101</v>
      </c>
      <c r="N139" s="75" t="s">
        <v>324</v>
      </c>
      <c r="O139" s="75" t="s">
        <v>325</v>
      </c>
      <c r="P139" s="76" t="s">
        <v>153</v>
      </c>
      <c r="Q139" s="76" t="s">
        <v>327</v>
      </c>
      <c r="R139" s="77">
        <v>174</v>
      </c>
    </row>
    <row r="140" spans="12:18" ht="15.75" x14ac:dyDescent="0.25">
      <c r="L140" s="73" t="s">
        <v>36</v>
      </c>
      <c r="M140" s="74">
        <v>503101</v>
      </c>
      <c r="N140" s="75" t="s">
        <v>324</v>
      </c>
      <c r="O140" s="75" t="s">
        <v>325</v>
      </c>
      <c r="P140" s="76" t="s">
        <v>153</v>
      </c>
      <c r="Q140" s="76" t="s">
        <v>327</v>
      </c>
      <c r="R140" s="77">
        <v>174</v>
      </c>
    </row>
    <row r="141" spans="12:18" ht="15.75" x14ac:dyDescent="0.25">
      <c r="L141" s="73" t="s">
        <v>36</v>
      </c>
      <c r="M141" s="74">
        <v>503101</v>
      </c>
      <c r="N141" s="75" t="s">
        <v>324</v>
      </c>
      <c r="O141" s="75" t="s">
        <v>325</v>
      </c>
      <c r="P141" s="76" t="s">
        <v>153</v>
      </c>
      <c r="Q141" s="76" t="s">
        <v>328</v>
      </c>
      <c r="R141" s="77">
        <v>174</v>
      </c>
    </row>
    <row r="142" spans="12:18" ht="15.75" x14ac:dyDescent="0.25">
      <c r="L142" s="73" t="s">
        <v>36</v>
      </c>
      <c r="M142" s="74">
        <v>503101</v>
      </c>
      <c r="N142" s="75" t="s">
        <v>324</v>
      </c>
      <c r="O142" s="75" t="s">
        <v>325</v>
      </c>
      <c r="P142" s="76" t="s">
        <v>153</v>
      </c>
      <c r="Q142" s="76" t="s">
        <v>329</v>
      </c>
      <c r="R142" s="77">
        <v>174</v>
      </c>
    </row>
    <row r="143" spans="12:18" ht="15.75" x14ac:dyDescent="0.25">
      <c r="L143" s="73" t="s">
        <v>36</v>
      </c>
      <c r="M143" s="74">
        <v>503101</v>
      </c>
      <c r="N143" s="75" t="s">
        <v>324</v>
      </c>
      <c r="O143" s="75" t="s">
        <v>325</v>
      </c>
      <c r="P143" s="76" t="s">
        <v>153</v>
      </c>
      <c r="Q143" s="76" t="s">
        <v>329</v>
      </c>
      <c r="R143" s="77">
        <v>174</v>
      </c>
    </row>
    <row r="144" spans="12:18" ht="15.75" x14ac:dyDescent="0.25">
      <c r="L144" s="73" t="s">
        <v>36</v>
      </c>
      <c r="M144" s="74">
        <v>503101</v>
      </c>
      <c r="N144" s="75" t="s">
        <v>324</v>
      </c>
      <c r="O144" s="75" t="s">
        <v>325</v>
      </c>
      <c r="P144" s="76" t="s">
        <v>153</v>
      </c>
      <c r="Q144" s="76" t="s">
        <v>329</v>
      </c>
      <c r="R144" s="77">
        <v>174</v>
      </c>
    </row>
    <row r="145" spans="12:18" ht="15.75" x14ac:dyDescent="0.25">
      <c r="L145" s="73" t="s">
        <v>39</v>
      </c>
      <c r="M145" s="74">
        <v>404545</v>
      </c>
      <c r="N145" s="75" t="s">
        <v>330</v>
      </c>
      <c r="O145" s="75" t="s">
        <v>78</v>
      </c>
      <c r="P145" s="76" t="s">
        <v>153</v>
      </c>
      <c r="Q145" s="76" t="s">
        <v>331</v>
      </c>
      <c r="R145" s="77">
        <v>260</v>
      </c>
    </row>
    <row r="146" spans="12:18" ht="15.75" x14ac:dyDescent="0.25">
      <c r="L146" s="73" t="s">
        <v>42</v>
      </c>
      <c r="M146" s="74">
        <v>108701</v>
      </c>
      <c r="N146" s="75" t="s">
        <v>332</v>
      </c>
      <c r="O146" s="75" t="s">
        <v>79</v>
      </c>
      <c r="P146" s="76" t="s">
        <v>157</v>
      </c>
      <c r="Q146" s="76" t="s">
        <v>333</v>
      </c>
      <c r="R146" s="77">
        <v>622</v>
      </c>
    </row>
    <row r="147" spans="12:18" ht="15.75" x14ac:dyDescent="0.25">
      <c r="L147" s="73" t="s">
        <v>33</v>
      </c>
      <c r="M147" s="74">
        <v>153100</v>
      </c>
      <c r="N147" s="75" t="s">
        <v>332</v>
      </c>
      <c r="O147" s="75" t="s">
        <v>79</v>
      </c>
      <c r="P147" s="76" t="s">
        <v>153</v>
      </c>
      <c r="Q147" s="76" t="s">
        <v>334</v>
      </c>
      <c r="R147" s="77">
        <v>447</v>
      </c>
    </row>
    <row r="148" spans="12:18" ht="15.75" x14ac:dyDescent="0.25">
      <c r="L148" s="73" t="s">
        <v>33</v>
      </c>
      <c r="M148" s="74">
        <v>153100</v>
      </c>
      <c r="N148" s="75" t="s">
        <v>332</v>
      </c>
      <c r="O148" s="75" t="s">
        <v>79</v>
      </c>
      <c r="P148" s="76" t="s">
        <v>153</v>
      </c>
      <c r="Q148" s="76" t="s">
        <v>335</v>
      </c>
      <c r="R148" s="77">
        <v>447</v>
      </c>
    </row>
    <row r="149" spans="12:18" ht="15.75" x14ac:dyDescent="0.25">
      <c r="L149" s="73" t="s">
        <v>33</v>
      </c>
      <c r="M149" s="74">
        <v>153100</v>
      </c>
      <c r="N149" s="75" t="s">
        <v>332</v>
      </c>
      <c r="O149" s="75" t="s">
        <v>79</v>
      </c>
      <c r="P149" s="76" t="s">
        <v>218</v>
      </c>
      <c r="Q149" s="76" t="s">
        <v>336</v>
      </c>
      <c r="R149" s="77">
        <v>447</v>
      </c>
    </row>
    <row r="150" spans="12:18" ht="15.75" x14ac:dyDescent="0.25">
      <c r="L150" s="73" t="s">
        <v>33</v>
      </c>
      <c r="M150" s="74">
        <v>153100</v>
      </c>
      <c r="N150" s="75" t="s">
        <v>332</v>
      </c>
      <c r="O150" s="75" t="s">
        <v>79</v>
      </c>
      <c r="P150" s="76" t="s">
        <v>157</v>
      </c>
      <c r="Q150" s="76" t="s">
        <v>337</v>
      </c>
      <c r="R150" s="77">
        <v>622</v>
      </c>
    </row>
    <row r="151" spans="12:18" ht="15.75" x14ac:dyDescent="0.25">
      <c r="L151" s="73" t="s">
        <v>33</v>
      </c>
      <c r="M151" s="74">
        <v>153100</v>
      </c>
      <c r="N151" s="75" t="s">
        <v>332</v>
      </c>
      <c r="O151" s="75" t="s">
        <v>79</v>
      </c>
      <c r="P151" s="76" t="s">
        <v>157</v>
      </c>
      <c r="Q151" s="76" t="s">
        <v>337</v>
      </c>
      <c r="R151" s="77">
        <v>622</v>
      </c>
    </row>
    <row r="152" spans="12:18" ht="15.75" x14ac:dyDescent="0.25">
      <c r="L152" s="73" t="s">
        <v>39</v>
      </c>
      <c r="M152" s="74">
        <v>405760</v>
      </c>
      <c r="N152" s="75" t="s">
        <v>332</v>
      </c>
      <c r="O152" s="75" t="s">
        <v>79</v>
      </c>
      <c r="P152" s="76" t="s">
        <v>153</v>
      </c>
      <c r="Q152" s="76" t="s">
        <v>338</v>
      </c>
      <c r="R152" s="77">
        <v>447</v>
      </c>
    </row>
    <row r="153" spans="12:18" ht="15.75" x14ac:dyDescent="0.25">
      <c r="L153" s="73" t="s">
        <v>36</v>
      </c>
      <c r="M153" s="74">
        <v>508800</v>
      </c>
      <c r="N153" s="75" t="s">
        <v>332</v>
      </c>
      <c r="O153" s="75" t="s">
        <v>79</v>
      </c>
      <c r="P153" s="76" t="s">
        <v>153</v>
      </c>
      <c r="Q153" s="76" t="s">
        <v>339</v>
      </c>
      <c r="R153" s="77">
        <v>447</v>
      </c>
    </row>
    <row r="154" spans="12:18" ht="15.75" x14ac:dyDescent="0.25">
      <c r="L154" s="73" t="s">
        <v>36</v>
      </c>
      <c r="M154" s="74">
        <v>508800</v>
      </c>
      <c r="N154" s="75" t="s">
        <v>332</v>
      </c>
      <c r="O154" s="75" t="s">
        <v>79</v>
      </c>
      <c r="P154" s="76" t="s">
        <v>153</v>
      </c>
      <c r="Q154" s="76" t="s">
        <v>340</v>
      </c>
      <c r="R154" s="77">
        <v>447</v>
      </c>
    </row>
    <row r="155" spans="12:18" ht="15.75" x14ac:dyDescent="0.25">
      <c r="L155" s="73" t="s">
        <v>36</v>
      </c>
      <c r="M155" s="74">
        <v>509200</v>
      </c>
      <c r="N155" s="75" t="s">
        <v>332</v>
      </c>
      <c r="O155" s="75" t="s">
        <v>79</v>
      </c>
      <c r="P155" s="76" t="s">
        <v>153</v>
      </c>
      <c r="Q155" s="76" t="s">
        <v>341</v>
      </c>
      <c r="R155" s="77">
        <v>447</v>
      </c>
    </row>
    <row r="156" spans="12:18" ht="15.75" x14ac:dyDescent="0.25">
      <c r="L156" s="73" t="s">
        <v>36</v>
      </c>
      <c r="M156" s="74">
        <v>509200</v>
      </c>
      <c r="N156" s="75" t="s">
        <v>332</v>
      </c>
      <c r="O156" s="75" t="s">
        <v>79</v>
      </c>
      <c r="P156" s="76" t="s">
        <v>153</v>
      </c>
      <c r="Q156" s="76" t="s">
        <v>342</v>
      </c>
      <c r="R156" s="77">
        <v>447</v>
      </c>
    </row>
    <row r="157" spans="12:18" ht="15.75" x14ac:dyDescent="0.25">
      <c r="L157" s="73" t="s">
        <v>36</v>
      </c>
      <c r="M157" s="74">
        <v>509200</v>
      </c>
      <c r="N157" s="75" t="s">
        <v>332</v>
      </c>
      <c r="O157" s="75" t="s">
        <v>79</v>
      </c>
      <c r="P157" s="76" t="s">
        <v>153</v>
      </c>
      <c r="Q157" s="76" t="s">
        <v>341</v>
      </c>
      <c r="R157" s="77">
        <v>447</v>
      </c>
    </row>
    <row r="158" spans="12:18" ht="15.75" x14ac:dyDescent="0.25">
      <c r="L158" s="73" t="s">
        <v>36</v>
      </c>
      <c r="M158" s="74">
        <v>509200</v>
      </c>
      <c r="N158" s="75" t="s">
        <v>332</v>
      </c>
      <c r="O158" s="75" t="s">
        <v>79</v>
      </c>
      <c r="P158" s="76" t="s">
        <v>153</v>
      </c>
      <c r="Q158" s="76" t="s">
        <v>343</v>
      </c>
      <c r="R158" s="77">
        <v>447</v>
      </c>
    </row>
    <row r="159" spans="12:18" ht="15.75" x14ac:dyDescent="0.25">
      <c r="L159" s="73" t="s">
        <v>36</v>
      </c>
      <c r="M159" s="74">
        <v>509200</v>
      </c>
      <c r="N159" s="75" t="s">
        <v>332</v>
      </c>
      <c r="O159" s="75" t="s">
        <v>79</v>
      </c>
      <c r="P159" s="76" t="s">
        <v>153</v>
      </c>
      <c r="Q159" s="76" t="s">
        <v>341</v>
      </c>
      <c r="R159" s="77">
        <v>447</v>
      </c>
    </row>
    <row r="160" spans="12:18" ht="15.75" x14ac:dyDescent="0.25">
      <c r="L160" s="73" t="s">
        <v>36</v>
      </c>
      <c r="M160" s="74">
        <v>509200</v>
      </c>
      <c r="N160" s="75" t="s">
        <v>332</v>
      </c>
      <c r="O160" s="75" t="s">
        <v>79</v>
      </c>
      <c r="P160" s="76" t="s">
        <v>153</v>
      </c>
      <c r="Q160" s="76" t="s">
        <v>342</v>
      </c>
      <c r="R160" s="77">
        <v>447</v>
      </c>
    </row>
    <row r="161" spans="12:18" ht="15.75" x14ac:dyDescent="0.25">
      <c r="L161" s="73" t="s">
        <v>36</v>
      </c>
      <c r="M161" s="74">
        <v>509200</v>
      </c>
      <c r="N161" s="75" t="s">
        <v>332</v>
      </c>
      <c r="O161" s="75" t="s">
        <v>79</v>
      </c>
      <c r="P161" s="76" t="s">
        <v>153</v>
      </c>
      <c r="Q161" s="76" t="s">
        <v>344</v>
      </c>
      <c r="R161" s="77">
        <v>447</v>
      </c>
    </row>
    <row r="162" spans="12:18" ht="15.75" x14ac:dyDescent="0.25">
      <c r="L162" s="73" t="s">
        <v>36</v>
      </c>
      <c r="M162" s="74">
        <v>509200</v>
      </c>
      <c r="N162" s="75" t="s">
        <v>332</v>
      </c>
      <c r="O162" s="75" t="s">
        <v>79</v>
      </c>
      <c r="P162" s="76" t="s">
        <v>153</v>
      </c>
      <c r="Q162" s="76" t="s">
        <v>345</v>
      </c>
      <c r="R162" s="77">
        <v>447</v>
      </c>
    </row>
    <row r="163" spans="12:18" ht="15.75" x14ac:dyDescent="0.25">
      <c r="L163" s="73" t="s">
        <v>36</v>
      </c>
      <c r="M163" s="74">
        <v>509200</v>
      </c>
      <c r="N163" s="75" t="s">
        <v>332</v>
      </c>
      <c r="O163" s="75" t="s">
        <v>79</v>
      </c>
      <c r="P163" s="76" t="s">
        <v>346</v>
      </c>
      <c r="Q163" s="76" t="s">
        <v>345</v>
      </c>
      <c r="R163" s="77">
        <v>447</v>
      </c>
    </row>
    <row r="164" spans="12:18" ht="15.75" x14ac:dyDescent="0.25">
      <c r="L164" s="73" t="s">
        <v>36</v>
      </c>
      <c r="M164" s="74">
        <v>509200</v>
      </c>
      <c r="N164" s="75" t="s">
        <v>332</v>
      </c>
      <c r="O164" s="75" t="s">
        <v>79</v>
      </c>
      <c r="P164" s="76" t="s">
        <v>153</v>
      </c>
      <c r="Q164" s="76" t="s">
        <v>347</v>
      </c>
      <c r="R164" s="77">
        <v>447</v>
      </c>
    </row>
    <row r="165" spans="12:18" ht="15.75" x14ac:dyDescent="0.25">
      <c r="L165" s="73" t="s">
        <v>36</v>
      </c>
      <c r="M165" s="74">
        <v>509200</v>
      </c>
      <c r="N165" s="75" t="s">
        <v>332</v>
      </c>
      <c r="O165" s="75" t="s">
        <v>79</v>
      </c>
      <c r="P165" s="76" t="s">
        <v>153</v>
      </c>
      <c r="Q165" s="76" t="s">
        <v>348</v>
      </c>
      <c r="R165" s="77">
        <v>447</v>
      </c>
    </row>
    <row r="166" spans="12:18" ht="15.75" x14ac:dyDescent="0.25">
      <c r="L166" s="73" t="s">
        <v>36</v>
      </c>
      <c r="M166" s="74">
        <v>509200</v>
      </c>
      <c r="N166" s="75" t="s">
        <v>332</v>
      </c>
      <c r="O166" s="75" t="s">
        <v>79</v>
      </c>
      <c r="P166" s="76" t="s">
        <v>153</v>
      </c>
      <c r="Q166" s="76" t="s">
        <v>349</v>
      </c>
      <c r="R166" s="77">
        <v>447</v>
      </c>
    </row>
    <row r="167" spans="12:18" ht="15.75" x14ac:dyDescent="0.25">
      <c r="L167" s="73" t="s">
        <v>36</v>
      </c>
      <c r="M167" s="74">
        <v>509200</v>
      </c>
      <c r="N167" s="75" t="s">
        <v>332</v>
      </c>
      <c r="O167" s="75" t="s">
        <v>79</v>
      </c>
      <c r="P167" s="76" t="s">
        <v>153</v>
      </c>
      <c r="Q167" s="76" t="s">
        <v>350</v>
      </c>
      <c r="R167" s="77">
        <v>447</v>
      </c>
    </row>
    <row r="168" spans="12:18" ht="15.75" x14ac:dyDescent="0.25">
      <c r="L168" s="73" t="s">
        <v>36</v>
      </c>
      <c r="M168" s="74">
        <v>509200</v>
      </c>
      <c r="N168" s="75" t="s">
        <v>332</v>
      </c>
      <c r="O168" s="75" t="s">
        <v>79</v>
      </c>
      <c r="P168" s="76" t="s">
        <v>153</v>
      </c>
      <c r="Q168" s="76" t="s">
        <v>351</v>
      </c>
      <c r="R168" s="77">
        <v>447</v>
      </c>
    </row>
    <row r="169" spans="12:18" ht="15.75" x14ac:dyDescent="0.25">
      <c r="L169" s="73" t="s">
        <v>36</v>
      </c>
      <c r="M169" s="74">
        <v>509200</v>
      </c>
      <c r="N169" s="75" t="s">
        <v>332</v>
      </c>
      <c r="O169" s="75" t="s">
        <v>79</v>
      </c>
      <c r="P169" s="76" t="s">
        <v>153</v>
      </c>
      <c r="Q169" s="76" t="s">
        <v>351</v>
      </c>
      <c r="R169" s="77">
        <v>447</v>
      </c>
    </row>
    <row r="170" spans="12:18" ht="15.75" x14ac:dyDescent="0.25">
      <c r="L170" s="73" t="s">
        <v>36</v>
      </c>
      <c r="M170" s="74">
        <v>509200</v>
      </c>
      <c r="N170" s="75" t="s">
        <v>332</v>
      </c>
      <c r="O170" s="75" t="s">
        <v>79</v>
      </c>
      <c r="P170" s="76" t="s">
        <v>153</v>
      </c>
      <c r="Q170" s="76" t="s">
        <v>352</v>
      </c>
      <c r="R170" s="77">
        <v>447</v>
      </c>
    </row>
    <row r="171" spans="12:18" ht="15.75" x14ac:dyDescent="0.25">
      <c r="L171" s="73" t="s">
        <v>36</v>
      </c>
      <c r="M171" s="74">
        <v>509200</v>
      </c>
      <c r="N171" s="75" t="s">
        <v>332</v>
      </c>
      <c r="O171" s="75" t="s">
        <v>79</v>
      </c>
      <c r="P171" s="76" t="s">
        <v>153</v>
      </c>
      <c r="Q171" s="76" t="s">
        <v>353</v>
      </c>
      <c r="R171" s="77">
        <v>447</v>
      </c>
    </row>
    <row r="172" spans="12:18" ht="15.75" x14ac:dyDescent="0.25">
      <c r="L172" s="73" t="s">
        <v>36</v>
      </c>
      <c r="M172" s="74">
        <v>509200</v>
      </c>
      <c r="N172" s="75" t="s">
        <v>332</v>
      </c>
      <c r="O172" s="75" t="s">
        <v>79</v>
      </c>
      <c r="P172" s="76" t="s">
        <v>153</v>
      </c>
      <c r="Q172" s="76" t="s">
        <v>354</v>
      </c>
      <c r="R172" s="77">
        <v>447</v>
      </c>
    </row>
    <row r="173" spans="12:18" ht="15.75" x14ac:dyDescent="0.25">
      <c r="L173" s="73" t="s">
        <v>36</v>
      </c>
      <c r="M173" s="74">
        <v>509200</v>
      </c>
      <c r="N173" s="75" t="s">
        <v>332</v>
      </c>
      <c r="O173" s="75" t="s">
        <v>79</v>
      </c>
      <c r="P173" s="76" t="s">
        <v>157</v>
      </c>
      <c r="Q173" s="76" t="s">
        <v>355</v>
      </c>
      <c r="R173" s="77">
        <v>622</v>
      </c>
    </row>
    <row r="174" spans="12:18" ht="15.75" x14ac:dyDescent="0.25">
      <c r="L174" s="73" t="s">
        <v>39</v>
      </c>
      <c r="M174" s="74">
        <v>405760</v>
      </c>
      <c r="N174" s="75" t="s">
        <v>356</v>
      </c>
      <c r="O174" s="75" t="s">
        <v>80</v>
      </c>
      <c r="P174" s="76" t="s">
        <v>157</v>
      </c>
      <c r="Q174" s="76" t="s">
        <v>357</v>
      </c>
      <c r="R174" s="77">
        <v>311</v>
      </c>
    </row>
    <row r="175" spans="12:18" ht="15.75" x14ac:dyDescent="0.25">
      <c r="L175" s="73" t="s">
        <v>39</v>
      </c>
      <c r="M175" s="74">
        <v>405760</v>
      </c>
      <c r="N175" s="75" t="s">
        <v>356</v>
      </c>
      <c r="O175" s="75" t="s">
        <v>80</v>
      </c>
      <c r="P175" s="76" t="s">
        <v>157</v>
      </c>
      <c r="Q175" s="76" t="s">
        <v>357</v>
      </c>
      <c r="R175" s="77">
        <v>311</v>
      </c>
    </row>
    <row r="176" spans="12:18" ht="15.75" x14ac:dyDescent="0.25">
      <c r="L176" s="73" t="s">
        <v>39</v>
      </c>
      <c r="M176" s="74">
        <v>405760</v>
      </c>
      <c r="N176" s="75" t="s">
        <v>356</v>
      </c>
      <c r="O176" s="75" t="s">
        <v>80</v>
      </c>
      <c r="P176" s="76" t="s">
        <v>157</v>
      </c>
      <c r="Q176" s="76" t="s">
        <v>358</v>
      </c>
      <c r="R176" s="77">
        <v>311</v>
      </c>
    </row>
    <row r="177" spans="12:18" ht="15.75" x14ac:dyDescent="0.25">
      <c r="L177" s="73" t="s">
        <v>39</v>
      </c>
      <c r="M177" s="74">
        <v>405760</v>
      </c>
      <c r="N177" s="75" t="s">
        <v>356</v>
      </c>
      <c r="O177" s="75" t="s">
        <v>80</v>
      </c>
      <c r="P177" s="76" t="s">
        <v>157</v>
      </c>
      <c r="Q177" s="76" t="s">
        <v>359</v>
      </c>
      <c r="R177" s="77">
        <v>311</v>
      </c>
    </row>
    <row r="178" spans="12:18" ht="15.75" x14ac:dyDescent="0.25">
      <c r="L178" s="73" t="s">
        <v>39</v>
      </c>
      <c r="M178" s="74">
        <v>405760</v>
      </c>
      <c r="N178" s="75" t="s">
        <v>356</v>
      </c>
      <c r="O178" s="75" t="s">
        <v>80</v>
      </c>
      <c r="P178" s="76" t="s">
        <v>153</v>
      </c>
      <c r="Q178" s="76" t="s">
        <v>360</v>
      </c>
      <c r="R178" s="77">
        <v>1555</v>
      </c>
    </row>
    <row r="179" spans="12:18" ht="15.75" x14ac:dyDescent="0.25">
      <c r="L179" s="73" t="s">
        <v>40</v>
      </c>
      <c r="M179" s="74">
        <v>803110</v>
      </c>
      <c r="N179" s="75" t="s">
        <v>361</v>
      </c>
      <c r="O179" s="75" t="s">
        <v>81</v>
      </c>
      <c r="P179" s="76" t="s">
        <v>153</v>
      </c>
      <c r="Q179" s="76" t="s">
        <v>362</v>
      </c>
      <c r="R179" s="77">
        <v>389</v>
      </c>
    </row>
    <row r="180" spans="12:18" ht="15.75" x14ac:dyDescent="0.25">
      <c r="L180" s="73" t="s">
        <v>40</v>
      </c>
      <c r="M180" s="74">
        <v>803420</v>
      </c>
      <c r="N180" s="75" t="s">
        <v>361</v>
      </c>
      <c r="O180" s="75" t="s">
        <v>81</v>
      </c>
      <c r="P180" s="76" t="s">
        <v>153</v>
      </c>
      <c r="Q180" s="76" t="s">
        <v>363</v>
      </c>
      <c r="R180" s="77">
        <v>389</v>
      </c>
    </row>
    <row r="181" spans="12:18" ht="15.75" x14ac:dyDescent="0.25">
      <c r="L181" s="73" t="s">
        <v>39</v>
      </c>
      <c r="M181" s="74">
        <v>404735</v>
      </c>
      <c r="N181" s="75" t="s">
        <v>364</v>
      </c>
      <c r="O181" s="75" t="s">
        <v>82</v>
      </c>
      <c r="P181" s="76" t="s">
        <v>218</v>
      </c>
      <c r="Q181" s="76" t="s">
        <v>365</v>
      </c>
      <c r="R181" s="77">
        <v>464</v>
      </c>
    </row>
    <row r="182" spans="12:18" ht="15.75" x14ac:dyDescent="0.25">
      <c r="L182" s="73" t="s">
        <v>39</v>
      </c>
      <c r="M182" s="74">
        <v>404735</v>
      </c>
      <c r="N182" s="75" t="s">
        <v>364</v>
      </c>
      <c r="O182" s="75" t="s">
        <v>82</v>
      </c>
      <c r="P182" s="76" t="s">
        <v>218</v>
      </c>
      <c r="Q182" s="76" t="s">
        <v>366</v>
      </c>
      <c r="R182" s="77">
        <v>464</v>
      </c>
    </row>
    <row r="183" spans="12:18" ht="15.75" x14ac:dyDescent="0.25">
      <c r="L183" s="73" t="s">
        <v>39</v>
      </c>
      <c r="M183" s="74">
        <v>405760</v>
      </c>
      <c r="N183" s="75" t="s">
        <v>364</v>
      </c>
      <c r="O183" s="75" t="s">
        <v>82</v>
      </c>
      <c r="P183" s="76" t="s">
        <v>153</v>
      </c>
      <c r="Q183" s="76" t="s">
        <v>367</v>
      </c>
      <c r="R183" s="77">
        <v>464</v>
      </c>
    </row>
    <row r="184" spans="12:18" ht="15.75" x14ac:dyDescent="0.25">
      <c r="L184" s="73" t="s">
        <v>39</v>
      </c>
      <c r="M184" s="74">
        <v>405760</v>
      </c>
      <c r="N184" s="75" t="s">
        <v>364</v>
      </c>
      <c r="O184" s="75" t="s">
        <v>82</v>
      </c>
      <c r="P184" s="76" t="s">
        <v>153</v>
      </c>
      <c r="Q184" s="76" t="s">
        <v>368</v>
      </c>
      <c r="R184" s="77">
        <v>464</v>
      </c>
    </row>
    <row r="185" spans="12:18" ht="15.75" x14ac:dyDescent="0.25">
      <c r="L185" s="73" t="s">
        <v>39</v>
      </c>
      <c r="M185" s="74">
        <v>405760</v>
      </c>
      <c r="N185" s="75" t="s">
        <v>364</v>
      </c>
      <c r="O185" s="75" t="s">
        <v>82</v>
      </c>
      <c r="P185" s="76" t="s">
        <v>153</v>
      </c>
      <c r="Q185" s="76" t="s">
        <v>369</v>
      </c>
      <c r="R185" s="77">
        <v>464</v>
      </c>
    </row>
    <row r="186" spans="12:18" ht="15.75" x14ac:dyDescent="0.25">
      <c r="L186" s="73" t="s">
        <v>39</v>
      </c>
      <c r="M186" s="74">
        <v>405760</v>
      </c>
      <c r="N186" s="75" t="s">
        <v>364</v>
      </c>
      <c r="O186" s="75" t="s">
        <v>82</v>
      </c>
      <c r="P186" s="76" t="s">
        <v>153</v>
      </c>
      <c r="Q186" s="76" t="s">
        <v>370</v>
      </c>
      <c r="R186" s="77">
        <v>464</v>
      </c>
    </row>
    <row r="187" spans="12:18" ht="15.75" x14ac:dyDescent="0.25">
      <c r="L187" s="73" t="s">
        <v>39</v>
      </c>
      <c r="M187" s="74">
        <v>405760</v>
      </c>
      <c r="N187" s="75" t="s">
        <v>364</v>
      </c>
      <c r="O187" s="75" t="s">
        <v>82</v>
      </c>
      <c r="P187" s="76" t="s">
        <v>153</v>
      </c>
      <c r="Q187" s="76" t="s">
        <v>371</v>
      </c>
      <c r="R187" s="77">
        <v>464</v>
      </c>
    </row>
    <row r="188" spans="12:18" ht="15.75" x14ac:dyDescent="0.25">
      <c r="L188" s="73" t="s">
        <v>39</v>
      </c>
      <c r="M188" s="74">
        <v>406600</v>
      </c>
      <c r="N188" s="75" t="s">
        <v>364</v>
      </c>
      <c r="O188" s="75" t="s">
        <v>82</v>
      </c>
      <c r="P188" s="76" t="s">
        <v>153</v>
      </c>
      <c r="Q188" s="76" t="s">
        <v>372</v>
      </c>
      <c r="R188" s="77">
        <v>464</v>
      </c>
    </row>
    <row r="189" spans="12:18" ht="15.75" x14ac:dyDescent="0.25">
      <c r="L189" s="73" t="s">
        <v>39</v>
      </c>
      <c r="M189" s="74">
        <v>407650</v>
      </c>
      <c r="N189" s="75" t="s">
        <v>364</v>
      </c>
      <c r="O189" s="75" t="s">
        <v>82</v>
      </c>
      <c r="P189" s="76" t="s">
        <v>153</v>
      </c>
      <c r="Q189" s="76" t="s">
        <v>373</v>
      </c>
      <c r="R189" s="77">
        <v>464</v>
      </c>
    </row>
    <row r="190" spans="12:18" ht="15.75" x14ac:dyDescent="0.25">
      <c r="L190" s="73" t="s">
        <v>39</v>
      </c>
      <c r="M190" s="74">
        <v>407650</v>
      </c>
      <c r="N190" s="75" t="s">
        <v>364</v>
      </c>
      <c r="O190" s="75" t="s">
        <v>82</v>
      </c>
      <c r="P190" s="76" t="s">
        <v>153</v>
      </c>
      <c r="Q190" s="76" t="s">
        <v>374</v>
      </c>
      <c r="R190" s="77">
        <v>464</v>
      </c>
    </row>
    <row r="191" spans="12:18" ht="15.75" x14ac:dyDescent="0.25">
      <c r="L191" s="73" t="s">
        <v>39</v>
      </c>
      <c r="M191" s="74">
        <v>407650</v>
      </c>
      <c r="N191" s="75" t="s">
        <v>364</v>
      </c>
      <c r="O191" s="75" t="s">
        <v>82</v>
      </c>
      <c r="P191" s="76" t="s">
        <v>218</v>
      </c>
      <c r="Q191" s="76" t="s">
        <v>375</v>
      </c>
      <c r="R191" s="77">
        <v>464</v>
      </c>
    </row>
    <row r="192" spans="12:18" ht="15.75" x14ac:dyDescent="0.25">
      <c r="L192" s="73" t="s">
        <v>39</v>
      </c>
      <c r="M192" s="74">
        <v>407650</v>
      </c>
      <c r="N192" s="75" t="s">
        <v>364</v>
      </c>
      <c r="O192" s="75" t="s">
        <v>82</v>
      </c>
      <c r="P192" s="76" t="s">
        <v>153</v>
      </c>
      <c r="Q192" s="76" t="s">
        <v>376</v>
      </c>
      <c r="R192" s="77">
        <v>464</v>
      </c>
    </row>
    <row r="193" spans="12:18" ht="15.75" x14ac:dyDescent="0.25">
      <c r="L193" s="73" t="s">
        <v>39</v>
      </c>
      <c r="M193" s="74">
        <v>407650</v>
      </c>
      <c r="N193" s="75" t="s">
        <v>364</v>
      </c>
      <c r="O193" s="75" t="s">
        <v>82</v>
      </c>
      <c r="P193" s="76" t="s">
        <v>153</v>
      </c>
      <c r="Q193" s="76" t="s">
        <v>377</v>
      </c>
      <c r="R193" s="77">
        <v>464</v>
      </c>
    </row>
    <row r="194" spans="12:18" ht="15.75" x14ac:dyDescent="0.25">
      <c r="L194" s="73" t="s">
        <v>39</v>
      </c>
      <c r="M194" s="74">
        <v>407650</v>
      </c>
      <c r="N194" s="75" t="s">
        <v>364</v>
      </c>
      <c r="O194" s="75" t="s">
        <v>82</v>
      </c>
      <c r="P194" s="76" t="s">
        <v>153</v>
      </c>
      <c r="Q194" s="76" t="s">
        <v>377</v>
      </c>
      <c r="R194" s="77">
        <v>464</v>
      </c>
    </row>
    <row r="195" spans="12:18" ht="15.75" x14ac:dyDescent="0.25">
      <c r="L195" s="73" t="s">
        <v>39</v>
      </c>
      <c r="M195" s="74">
        <v>407650</v>
      </c>
      <c r="N195" s="75" t="s">
        <v>364</v>
      </c>
      <c r="O195" s="75" t="s">
        <v>82</v>
      </c>
      <c r="P195" s="76" t="s">
        <v>218</v>
      </c>
      <c r="Q195" s="76" t="s">
        <v>378</v>
      </c>
      <c r="R195" s="77">
        <v>464</v>
      </c>
    </row>
    <row r="196" spans="12:18" ht="15.75" x14ac:dyDescent="0.25">
      <c r="L196" s="73" t="s">
        <v>39</v>
      </c>
      <c r="M196" s="74">
        <v>407650</v>
      </c>
      <c r="N196" s="75" t="s">
        <v>364</v>
      </c>
      <c r="O196" s="75" t="s">
        <v>82</v>
      </c>
      <c r="P196" s="76" t="s">
        <v>153</v>
      </c>
      <c r="Q196" s="76" t="s">
        <v>379</v>
      </c>
      <c r="R196" s="77">
        <v>464</v>
      </c>
    </row>
    <row r="197" spans="12:18" ht="15.75" x14ac:dyDescent="0.25">
      <c r="L197" s="73" t="s">
        <v>39</v>
      </c>
      <c r="M197" s="74">
        <v>407650</v>
      </c>
      <c r="N197" s="75" t="s">
        <v>364</v>
      </c>
      <c r="O197" s="75" t="s">
        <v>82</v>
      </c>
      <c r="P197" s="76" t="s">
        <v>153</v>
      </c>
      <c r="Q197" s="76" t="s">
        <v>380</v>
      </c>
      <c r="R197" s="77">
        <v>464</v>
      </c>
    </row>
    <row r="198" spans="12:18" ht="15.75" x14ac:dyDescent="0.25">
      <c r="L198" s="73" t="s">
        <v>39</v>
      </c>
      <c r="M198" s="74">
        <v>407651</v>
      </c>
      <c r="N198" s="75" t="s">
        <v>381</v>
      </c>
      <c r="O198" s="75" t="s">
        <v>82</v>
      </c>
      <c r="P198" s="76" t="s">
        <v>153</v>
      </c>
      <c r="Q198" s="76" t="s">
        <v>382</v>
      </c>
      <c r="R198" s="77">
        <v>389</v>
      </c>
    </row>
    <row r="199" spans="12:18" ht="15.75" x14ac:dyDescent="0.25">
      <c r="L199" s="73" t="s">
        <v>39</v>
      </c>
      <c r="M199" s="74">
        <v>407650</v>
      </c>
      <c r="N199" s="75" t="s">
        <v>364</v>
      </c>
      <c r="O199" s="75" t="s">
        <v>82</v>
      </c>
      <c r="P199" s="76" t="s">
        <v>153</v>
      </c>
      <c r="Q199" s="76" t="s">
        <v>383</v>
      </c>
      <c r="R199" s="77">
        <v>464</v>
      </c>
    </row>
    <row r="200" spans="12:18" ht="15.75" x14ac:dyDescent="0.25">
      <c r="L200" s="73" t="s">
        <v>39</v>
      </c>
      <c r="M200" s="74">
        <v>408230</v>
      </c>
      <c r="N200" s="75" t="s">
        <v>364</v>
      </c>
      <c r="O200" s="75" t="s">
        <v>82</v>
      </c>
      <c r="P200" s="76" t="s">
        <v>153</v>
      </c>
      <c r="Q200" s="76" t="s">
        <v>384</v>
      </c>
      <c r="R200" s="77">
        <v>464</v>
      </c>
    </row>
    <row r="201" spans="12:18" ht="15.75" x14ac:dyDescent="0.25">
      <c r="L201" s="73" t="s">
        <v>35</v>
      </c>
      <c r="M201" s="74" t="s">
        <v>385</v>
      </c>
      <c r="N201" s="75" t="s">
        <v>364</v>
      </c>
      <c r="O201" s="75" t="s">
        <v>82</v>
      </c>
      <c r="P201" s="76" t="s">
        <v>218</v>
      </c>
      <c r="Q201" s="76" t="s">
        <v>386</v>
      </c>
      <c r="R201" s="77">
        <v>464</v>
      </c>
    </row>
    <row r="202" spans="12:18" ht="15.75" x14ac:dyDescent="0.25">
      <c r="L202" s="73" t="s">
        <v>35</v>
      </c>
      <c r="M202" s="74" t="s">
        <v>385</v>
      </c>
      <c r="N202" s="75" t="s">
        <v>364</v>
      </c>
      <c r="O202" s="75" t="s">
        <v>82</v>
      </c>
      <c r="P202" s="76" t="s">
        <v>157</v>
      </c>
      <c r="Q202" s="76" t="s">
        <v>387</v>
      </c>
      <c r="R202" s="77">
        <v>622</v>
      </c>
    </row>
    <row r="203" spans="12:18" ht="15.75" x14ac:dyDescent="0.25">
      <c r="L203" s="73" t="s">
        <v>35</v>
      </c>
      <c r="M203" s="74" t="s">
        <v>385</v>
      </c>
      <c r="N203" s="75" t="s">
        <v>364</v>
      </c>
      <c r="O203" s="75" t="s">
        <v>82</v>
      </c>
      <c r="P203" s="76" t="s">
        <v>157</v>
      </c>
      <c r="Q203" s="76" t="s">
        <v>388</v>
      </c>
      <c r="R203" s="77">
        <v>622</v>
      </c>
    </row>
    <row r="204" spans="12:18" ht="15.75" x14ac:dyDescent="0.25">
      <c r="L204" s="73" t="s">
        <v>35</v>
      </c>
      <c r="M204" s="74" t="s">
        <v>385</v>
      </c>
      <c r="N204" s="75" t="s">
        <v>364</v>
      </c>
      <c r="O204" s="75" t="s">
        <v>82</v>
      </c>
      <c r="P204" s="76" t="s">
        <v>157</v>
      </c>
      <c r="Q204" s="76" t="s">
        <v>389</v>
      </c>
      <c r="R204" s="77">
        <v>622</v>
      </c>
    </row>
    <row r="205" spans="12:18" ht="15.75" x14ac:dyDescent="0.25">
      <c r="L205" s="73" t="s">
        <v>35</v>
      </c>
      <c r="M205" s="74" t="s">
        <v>385</v>
      </c>
      <c r="N205" s="75" t="s">
        <v>364</v>
      </c>
      <c r="O205" s="75" t="s">
        <v>82</v>
      </c>
      <c r="P205" s="76" t="s">
        <v>157</v>
      </c>
      <c r="Q205" s="76" t="s">
        <v>390</v>
      </c>
      <c r="R205" s="77">
        <v>622</v>
      </c>
    </row>
    <row r="206" spans="12:18" ht="15.75" x14ac:dyDescent="0.25">
      <c r="L206" s="73" t="s">
        <v>38</v>
      </c>
      <c r="M206" s="74">
        <v>903100</v>
      </c>
      <c r="N206" s="75" t="s">
        <v>391</v>
      </c>
      <c r="O206" s="75" t="s">
        <v>83</v>
      </c>
      <c r="P206" s="76" t="s">
        <v>392</v>
      </c>
      <c r="Q206" s="76" t="s">
        <v>393</v>
      </c>
      <c r="R206" s="77">
        <v>518</v>
      </c>
    </row>
    <row r="207" spans="12:18" ht="15.75" x14ac:dyDescent="0.25">
      <c r="L207" s="73" t="s">
        <v>38</v>
      </c>
      <c r="M207" s="74">
        <v>903100</v>
      </c>
      <c r="N207" s="75" t="s">
        <v>391</v>
      </c>
      <c r="O207" s="75" t="s">
        <v>83</v>
      </c>
      <c r="P207" s="76" t="s">
        <v>392</v>
      </c>
      <c r="Q207" s="76" t="s">
        <v>394</v>
      </c>
      <c r="R207" s="77">
        <v>518</v>
      </c>
    </row>
    <row r="208" spans="12:18" ht="15.75" x14ac:dyDescent="0.25">
      <c r="L208" s="73" t="s">
        <v>38</v>
      </c>
      <c r="M208" s="74">
        <v>903100</v>
      </c>
      <c r="N208" s="75" t="s">
        <v>391</v>
      </c>
      <c r="O208" s="75" t="s">
        <v>83</v>
      </c>
      <c r="P208" s="76" t="s">
        <v>392</v>
      </c>
      <c r="Q208" s="76" t="s">
        <v>395</v>
      </c>
      <c r="R208" s="77">
        <v>518</v>
      </c>
    </row>
    <row r="209" spans="12:18" ht="15.75" x14ac:dyDescent="0.25">
      <c r="L209" s="73" t="s">
        <v>39</v>
      </c>
      <c r="M209" s="74">
        <v>407600</v>
      </c>
      <c r="N209" s="75" t="s">
        <v>396</v>
      </c>
      <c r="O209" s="75" t="s">
        <v>84</v>
      </c>
      <c r="P209" s="76" t="s">
        <v>218</v>
      </c>
      <c r="Q209" s="76" t="s">
        <v>397</v>
      </c>
      <c r="R209" s="77">
        <v>259</v>
      </c>
    </row>
    <row r="210" spans="12:18" ht="15.75" x14ac:dyDescent="0.25">
      <c r="L210" s="73" t="s">
        <v>39</v>
      </c>
      <c r="M210" s="74">
        <v>407600</v>
      </c>
      <c r="N210" s="75" t="s">
        <v>396</v>
      </c>
      <c r="O210" s="75" t="s">
        <v>84</v>
      </c>
      <c r="P210" s="76" t="s">
        <v>153</v>
      </c>
      <c r="Q210" s="76" t="s">
        <v>398</v>
      </c>
      <c r="R210" s="77">
        <v>259</v>
      </c>
    </row>
    <row r="211" spans="12:18" ht="15.75" x14ac:dyDescent="0.25">
      <c r="L211" s="73" t="s">
        <v>39</v>
      </c>
      <c r="M211" s="74">
        <v>407600</v>
      </c>
      <c r="N211" s="75" t="s">
        <v>396</v>
      </c>
      <c r="O211" s="75" t="s">
        <v>84</v>
      </c>
      <c r="P211" s="76" t="s">
        <v>153</v>
      </c>
      <c r="Q211" s="76" t="s">
        <v>399</v>
      </c>
      <c r="R211" s="77">
        <v>259</v>
      </c>
    </row>
    <row r="212" spans="12:18" ht="15.75" x14ac:dyDescent="0.25">
      <c r="L212" s="73" t="s">
        <v>39</v>
      </c>
      <c r="M212" s="74">
        <v>407600</v>
      </c>
      <c r="N212" s="75" t="s">
        <v>396</v>
      </c>
      <c r="O212" s="75" t="s">
        <v>84</v>
      </c>
      <c r="P212" s="76" t="s">
        <v>153</v>
      </c>
      <c r="Q212" s="76" t="s">
        <v>400</v>
      </c>
      <c r="R212" s="77">
        <v>259</v>
      </c>
    </row>
    <row r="213" spans="12:18" ht="15.75" x14ac:dyDescent="0.25">
      <c r="L213" s="73" t="s">
        <v>39</v>
      </c>
      <c r="M213" s="74">
        <v>407600</v>
      </c>
      <c r="N213" s="75" t="s">
        <v>396</v>
      </c>
      <c r="O213" s="75" t="s">
        <v>84</v>
      </c>
      <c r="P213" s="76" t="s">
        <v>218</v>
      </c>
      <c r="Q213" s="76" t="s">
        <v>401</v>
      </c>
      <c r="R213" s="77">
        <v>259</v>
      </c>
    </row>
    <row r="214" spans="12:18" ht="15.75" x14ac:dyDescent="0.25">
      <c r="L214" s="73" t="s">
        <v>39</v>
      </c>
      <c r="M214" s="74">
        <v>407600</v>
      </c>
      <c r="N214" s="75" t="s">
        <v>396</v>
      </c>
      <c r="O214" s="75" t="s">
        <v>84</v>
      </c>
      <c r="P214" s="76" t="s">
        <v>153</v>
      </c>
      <c r="Q214" s="76" t="s">
        <v>402</v>
      </c>
      <c r="R214" s="77">
        <v>259</v>
      </c>
    </row>
    <row r="215" spans="12:18" ht="15.75" x14ac:dyDescent="0.25">
      <c r="L215" s="73" t="s">
        <v>39</v>
      </c>
      <c r="M215" s="74">
        <v>407600</v>
      </c>
      <c r="N215" s="75" t="s">
        <v>396</v>
      </c>
      <c r="O215" s="75" t="s">
        <v>84</v>
      </c>
      <c r="P215" s="76" t="s">
        <v>218</v>
      </c>
      <c r="Q215" s="76" t="s">
        <v>403</v>
      </c>
      <c r="R215" s="77">
        <v>259</v>
      </c>
    </row>
    <row r="216" spans="12:18" ht="15.75" x14ac:dyDescent="0.25">
      <c r="L216" s="73" t="s">
        <v>39</v>
      </c>
      <c r="M216" s="74">
        <v>407600</v>
      </c>
      <c r="N216" s="75" t="s">
        <v>396</v>
      </c>
      <c r="O216" s="75" t="s">
        <v>84</v>
      </c>
      <c r="P216" s="76" t="s">
        <v>218</v>
      </c>
      <c r="Q216" s="76" t="s">
        <v>404</v>
      </c>
      <c r="R216" s="77">
        <v>259</v>
      </c>
    </row>
    <row r="217" spans="12:18" ht="15.75" x14ac:dyDescent="0.25">
      <c r="L217" s="73" t="s">
        <v>39</v>
      </c>
      <c r="M217" s="74">
        <v>407600</v>
      </c>
      <c r="N217" s="75" t="s">
        <v>396</v>
      </c>
      <c r="O217" s="75" t="s">
        <v>84</v>
      </c>
      <c r="P217" s="76" t="s">
        <v>218</v>
      </c>
      <c r="Q217" s="76" t="s">
        <v>405</v>
      </c>
      <c r="R217" s="77">
        <v>259</v>
      </c>
    </row>
    <row r="218" spans="12:18" ht="15.75" x14ac:dyDescent="0.25">
      <c r="L218" s="73" t="s">
        <v>39</v>
      </c>
      <c r="M218" s="74">
        <v>407600</v>
      </c>
      <c r="N218" s="75" t="s">
        <v>396</v>
      </c>
      <c r="O218" s="75" t="s">
        <v>84</v>
      </c>
      <c r="P218" s="76" t="s">
        <v>218</v>
      </c>
      <c r="Q218" s="76" t="s">
        <v>406</v>
      </c>
      <c r="R218" s="77">
        <v>259</v>
      </c>
    </row>
    <row r="219" spans="12:18" ht="15.75" x14ac:dyDescent="0.25">
      <c r="L219" s="73" t="s">
        <v>39</v>
      </c>
      <c r="M219" s="74">
        <v>408235</v>
      </c>
      <c r="N219" s="75" t="s">
        <v>396</v>
      </c>
      <c r="O219" s="75" t="s">
        <v>84</v>
      </c>
      <c r="P219" s="76" t="s">
        <v>153</v>
      </c>
      <c r="Q219" s="76" t="s">
        <v>407</v>
      </c>
      <c r="R219" s="77">
        <v>259</v>
      </c>
    </row>
    <row r="220" spans="12:18" ht="15.75" x14ac:dyDescent="0.25">
      <c r="L220" s="73" t="s">
        <v>39</v>
      </c>
      <c r="M220" s="74" t="s">
        <v>236</v>
      </c>
      <c r="N220" s="75" t="s">
        <v>396</v>
      </c>
      <c r="O220" s="75" t="s">
        <v>84</v>
      </c>
      <c r="P220" s="76" t="s">
        <v>153</v>
      </c>
      <c r="Q220" s="76" t="s">
        <v>408</v>
      </c>
      <c r="R220" s="77">
        <v>518</v>
      </c>
    </row>
    <row r="221" spans="12:18" ht="15.75" x14ac:dyDescent="0.25">
      <c r="L221" s="73" t="s">
        <v>41</v>
      </c>
      <c r="M221" s="74">
        <v>601600</v>
      </c>
      <c r="N221" s="75" t="s">
        <v>409</v>
      </c>
      <c r="O221" s="75" t="s">
        <v>85</v>
      </c>
      <c r="P221" s="76" t="s">
        <v>157</v>
      </c>
      <c r="Q221" s="76" t="s">
        <v>410</v>
      </c>
      <c r="R221" s="77">
        <v>467</v>
      </c>
    </row>
    <row r="222" spans="12:18" ht="15.75" x14ac:dyDescent="0.25">
      <c r="L222" s="73" t="s">
        <v>41</v>
      </c>
      <c r="M222" s="74">
        <v>601600</v>
      </c>
      <c r="N222" s="75" t="s">
        <v>409</v>
      </c>
      <c r="O222" s="75" t="s">
        <v>85</v>
      </c>
      <c r="P222" s="76" t="s">
        <v>157</v>
      </c>
      <c r="Q222" s="76" t="s">
        <v>411</v>
      </c>
      <c r="R222" s="77">
        <v>467</v>
      </c>
    </row>
    <row r="223" spans="12:18" ht="15.75" x14ac:dyDescent="0.25">
      <c r="L223" s="73" t="s">
        <v>41</v>
      </c>
      <c r="M223" s="74">
        <v>601600</v>
      </c>
      <c r="N223" s="75" t="s">
        <v>409</v>
      </c>
      <c r="O223" s="75" t="s">
        <v>85</v>
      </c>
      <c r="P223" s="76" t="s">
        <v>157</v>
      </c>
      <c r="Q223" s="76" t="s">
        <v>412</v>
      </c>
      <c r="R223" s="77">
        <v>467</v>
      </c>
    </row>
    <row r="224" spans="12:18" ht="15.75" x14ac:dyDescent="0.25">
      <c r="L224" s="73" t="s">
        <v>41</v>
      </c>
      <c r="M224" s="74">
        <v>601600</v>
      </c>
      <c r="N224" s="75" t="s">
        <v>409</v>
      </c>
      <c r="O224" s="75" t="s">
        <v>85</v>
      </c>
      <c r="P224" s="76" t="s">
        <v>157</v>
      </c>
      <c r="Q224" s="76" t="s">
        <v>413</v>
      </c>
      <c r="R224" s="77">
        <v>467</v>
      </c>
    </row>
    <row r="225" spans="12:18" ht="15.75" x14ac:dyDescent="0.25">
      <c r="L225" s="73" t="s">
        <v>41</v>
      </c>
      <c r="M225" s="74">
        <v>601600</v>
      </c>
      <c r="N225" s="75" t="s">
        <v>409</v>
      </c>
      <c r="O225" s="75" t="s">
        <v>85</v>
      </c>
      <c r="P225" s="76" t="s">
        <v>157</v>
      </c>
      <c r="Q225" s="76" t="s">
        <v>410</v>
      </c>
      <c r="R225" s="77">
        <v>467</v>
      </c>
    </row>
    <row r="226" spans="12:18" ht="15.75" x14ac:dyDescent="0.25">
      <c r="L226" s="73" t="s">
        <v>39</v>
      </c>
      <c r="M226" s="74">
        <v>407800</v>
      </c>
      <c r="N226" s="75" t="s">
        <v>414</v>
      </c>
      <c r="O226" s="75" t="s">
        <v>86</v>
      </c>
      <c r="P226" s="76" t="s">
        <v>153</v>
      </c>
      <c r="Q226" s="76" t="s">
        <v>415</v>
      </c>
      <c r="R226" s="77">
        <v>389</v>
      </c>
    </row>
    <row r="227" spans="12:18" ht="15.75" x14ac:dyDescent="0.25">
      <c r="L227" s="73" t="s">
        <v>39</v>
      </c>
      <c r="M227" s="74">
        <v>407800</v>
      </c>
      <c r="N227" s="75" t="s">
        <v>414</v>
      </c>
      <c r="O227" s="75" t="s">
        <v>86</v>
      </c>
      <c r="P227" s="76" t="s">
        <v>153</v>
      </c>
      <c r="Q227" s="76" t="s">
        <v>415</v>
      </c>
      <c r="R227" s="77">
        <v>389</v>
      </c>
    </row>
    <row r="228" spans="12:18" ht="15.75" x14ac:dyDescent="0.25">
      <c r="L228" s="73" t="s">
        <v>39</v>
      </c>
      <c r="M228" s="74">
        <v>407800</v>
      </c>
      <c r="N228" s="75" t="s">
        <v>414</v>
      </c>
      <c r="O228" s="75" t="s">
        <v>86</v>
      </c>
      <c r="P228" s="76" t="s">
        <v>153</v>
      </c>
      <c r="Q228" s="76" t="s">
        <v>416</v>
      </c>
      <c r="R228" s="77">
        <v>389</v>
      </c>
    </row>
    <row r="229" spans="12:18" ht="15.75" x14ac:dyDescent="0.25">
      <c r="L229" s="73" t="s">
        <v>35</v>
      </c>
      <c r="M229" s="74" t="s">
        <v>417</v>
      </c>
      <c r="N229" s="75" t="s">
        <v>414</v>
      </c>
      <c r="O229" s="75" t="s">
        <v>86</v>
      </c>
      <c r="P229" s="76" t="s">
        <v>157</v>
      </c>
      <c r="Q229" s="76" t="s">
        <v>418</v>
      </c>
      <c r="R229" s="77">
        <v>622</v>
      </c>
    </row>
    <row r="230" spans="12:18" ht="15.75" x14ac:dyDescent="0.25">
      <c r="L230" s="73" t="s">
        <v>39</v>
      </c>
      <c r="M230" s="74">
        <v>404505</v>
      </c>
      <c r="N230" s="75" t="s">
        <v>419</v>
      </c>
      <c r="O230" s="75" t="s">
        <v>87</v>
      </c>
      <c r="P230" s="76" t="s">
        <v>153</v>
      </c>
      <c r="Q230" s="76" t="s">
        <v>319</v>
      </c>
      <c r="R230" s="77">
        <v>500</v>
      </c>
    </row>
    <row r="231" spans="12:18" ht="15.75" x14ac:dyDescent="0.25">
      <c r="L231" s="73" t="s">
        <v>35</v>
      </c>
      <c r="M231" s="74" t="s">
        <v>420</v>
      </c>
      <c r="N231" s="75" t="s">
        <v>421</v>
      </c>
      <c r="O231" s="75" t="s">
        <v>88</v>
      </c>
      <c r="P231" s="76" t="s">
        <v>218</v>
      </c>
      <c r="Q231" s="76" t="s">
        <v>35</v>
      </c>
      <c r="R231" s="77">
        <v>259</v>
      </c>
    </row>
    <row r="232" spans="12:18" ht="15.75" x14ac:dyDescent="0.25">
      <c r="L232" s="73" t="s">
        <v>35</v>
      </c>
      <c r="M232" s="74" t="s">
        <v>420</v>
      </c>
      <c r="N232" s="75" t="s">
        <v>421</v>
      </c>
      <c r="O232" s="75" t="s">
        <v>88</v>
      </c>
      <c r="P232" s="76" t="s">
        <v>153</v>
      </c>
      <c r="Q232" s="76" t="s">
        <v>422</v>
      </c>
      <c r="R232" s="77">
        <v>259</v>
      </c>
    </row>
    <row r="233" spans="12:18" ht="15.75" x14ac:dyDescent="0.25">
      <c r="L233" s="73" t="s">
        <v>35</v>
      </c>
      <c r="M233" s="74" t="s">
        <v>420</v>
      </c>
      <c r="N233" s="75" t="s">
        <v>421</v>
      </c>
      <c r="O233" s="75" t="s">
        <v>88</v>
      </c>
      <c r="P233" s="76" t="s">
        <v>153</v>
      </c>
      <c r="Q233" s="76" t="s">
        <v>423</v>
      </c>
      <c r="R233" s="77">
        <v>259</v>
      </c>
    </row>
    <row r="234" spans="12:18" ht="15.75" x14ac:dyDescent="0.25">
      <c r="L234" s="73" t="s">
        <v>35</v>
      </c>
      <c r="M234" s="74" t="s">
        <v>420</v>
      </c>
      <c r="N234" s="75" t="s">
        <v>421</v>
      </c>
      <c r="O234" s="75" t="s">
        <v>88</v>
      </c>
      <c r="P234" s="76" t="s">
        <v>153</v>
      </c>
      <c r="Q234" s="76" t="s">
        <v>424</v>
      </c>
      <c r="R234" s="77">
        <v>259</v>
      </c>
    </row>
    <row r="235" spans="12:18" ht="15.75" x14ac:dyDescent="0.25">
      <c r="L235" s="73" t="s">
        <v>35</v>
      </c>
      <c r="M235" s="74" t="s">
        <v>420</v>
      </c>
      <c r="N235" s="75" t="s">
        <v>421</v>
      </c>
      <c r="O235" s="75" t="s">
        <v>88</v>
      </c>
      <c r="P235" s="76" t="s">
        <v>153</v>
      </c>
      <c r="Q235" s="76" t="s">
        <v>425</v>
      </c>
      <c r="R235" s="77">
        <v>259</v>
      </c>
    </row>
    <row r="236" spans="12:18" ht="15.75" x14ac:dyDescent="0.25">
      <c r="L236" s="73" t="s">
        <v>35</v>
      </c>
      <c r="M236" s="74" t="s">
        <v>420</v>
      </c>
      <c r="N236" s="75" t="s">
        <v>421</v>
      </c>
      <c r="O236" s="75" t="s">
        <v>88</v>
      </c>
      <c r="P236" s="76" t="s">
        <v>153</v>
      </c>
      <c r="Q236" s="76" t="s">
        <v>426</v>
      </c>
      <c r="R236" s="77">
        <v>259</v>
      </c>
    </row>
    <row r="237" spans="12:18" ht="15.75" x14ac:dyDescent="0.25">
      <c r="L237" s="73" t="s">
        <v>35</v>
      </c>
      <c r="M237" s="74" t="s">
        <v>420</v>
      </c>
      <c r="N237" s="75" t="s">
        <v>421</v>
      </c>
      <c r="O237" s="75" t="s">
        <v>88</v>
      </c>
      <c r="P237" s="76" t="s">
        <v>218</v>
      </c>
      <c r="Q237" s="76" t="s">
        <v>426</v>
      </c>
      <c r="R237" s="77">
        <v>259</v>
      </c>
    </row>
    <row r="238" spans="12:18" ht="15.75" x14ac:dyDescent="0.25">
      <c r="L238" s="73" t="s">
        <v>35</v>
      </c>
      <c r="M238" s="74" t="s">
        <v>420</v>
      </c>
      <c r="N238" s="75" t="s">
        <v>421</v>
      </c>
      <c r="O238" s="75" t="s">
        <v>88</v>
      </c>
      <c r="P238" s="76" t="s">
        <v>153</v>
      </c>
      <c r="Q238" s="76" t="s">
        <v>427</v>
      </c>
      <c r="R238" s="77">
        <v>259</v>
      </c>
    </row>
    <row r="239" spans="12:18" ht="15.75" x14ac:dyDescent="0.25">
      <c r="L239" s="73" t="s">
        <v>35</v>
      </c>
      <c r="M239" s="74" t="s">
        <v>420</v>
      </c>
      <c r="N239" s="75" t="s">
        <v>421</v>
      </c>
      <c r="O239" s="75" t="s">
        <v>88</v>
      </c>
      <c r="P239" s="76" t="s">
        <v>153</v>
      </c>
      <c r="Q239" s="76" t="s">
        <v>428</v>
      </c>
      <c r="R239" s="77">
        <v>259</v>
      </c>
    </row>
    <row r="240" spans="12:18" ht="15.75" x14ac:dyDescent="0.25">
      <c r="L240" s="73" t="s">
        <v>35</v>
      </c>
      <c r="M240" s="74" t="s">
        <v>420</v>
      </c>
      <c r="N240" s="75" t="s">
        <v>421</v>
      </c>
      <c r="O240" s="75" t="s">
        <v>88</v>
      </c>
      <c r="P240" s="76" t="s">
        <v>218</v>
      </c>
      <c r="Q240" s="76" t="s">
        <v>428</v>
      </c>
      <c r="R240" s="77">
        <v>259</v>
      </c>
    </row>
    <row r="241" spans="12:18" ht="15.75" x14ac:dyDescent="0.25">
      <c r="L241" s="73" t="s">
        <v>35</v>
      </c>
      <c r="M241" s="74" t="s">
        <v>420</v>
      </c>
      <c r="N241" s="75" t="s">
        <v>421</v>
      </c>
      <c r="O241" s="75" t="s">
        <v>88</v>
      </c>
      <c r="P241" s="76" t="s">
        <v>153</v>
      </c>
      <c r="Q241" s="76" t="s">
        <v>429</v>
      </c>
      <c r="R241" s="77">
        <v>259</v>
      </c>
    </row>
    <row r="242" spans="12:18" ht="15.75" x14ac:dyDescent="0.25">
      <c r="L242" s="73" t="s">
        <v>35</v>
      </c>
      <c r="M242" s="74" t="s">
        <v>420</v>
      </c>
      <c r="N242" s="75" t="s">
        <v>421</v>
      </c>
      <c r="O242" s="75" t="s">
        <v>88</v>
      </c>
      <c r="P242" s="76" t="s">
        <v>153</v>
      </c>
      <c r="Q242" s="76" t="s">
        <v>430</v>
      </c>
      <c r="R242" s="77">
        <v>259</v>
      </c>
    </row>
    <row r="243" spans="12:18" ht="15.75" x14ac:dyDescent="0.25">
      <c r="L243" s="73" t="s">
        <v>35</v>
      </c>
      <c r="M243" s="74" t="s">
        <v>431</v>
      </c>
      <c r="N243" s="75" t="s">
        <v>421</v>
      </c>
      <c r="O243" s="75" t="s">
        <v>88</v>
      </c>
      <c r="P243" s="76" t="s">
        <v>153</v>
      </c>
      <c r="Q243" s="76" t="s">
        <v>432</v>
      </c>
      <c r="R243" s="77">
        <v>259</v>
      </c>
    </row>
    <row r="244" spans="12:18" ht="15.75" x14ac:dyDescent="0.25">
      <c r="L244" s="73" t="s">
        <v>35</v>
      </c>
      <c r="M244" s="74" t="s">
        <v>431</v>
      </c>
      <c r="N244" s="75" t="s">
        <v>421</v>
      </c>
      <c r="O244" s="75" t="s">
        <v>88</v>
      </c>
      <c r="P244" s="76" t="s">
        <v>153</v>
      </c>
      <c r="Q244" s="76" t="s">
        <v>433</v>
      </c>
      <c r="R244" s="77">
        <v>259</v>
      </c>
    </row>
    <row r="245" spans="12:18" ht="15.75" x14ac:dyDescent="0.25">
      <c r="L245" s="73" t="s">
        <v>35</v>
      </c>
      <c r="M245" s="74" t="s">
        <v>431</v>
      </c>
      <c r="N245" s="75" t="s">
        <v>421</v>
      </c>
      <c r="O245" s="75" t="s">
        <v>88</v>
      </c>
      <c r="P245" s="76" t="s">
        <v>153</v>
      </c>
      <c r="Q245" s="76" t="s">
        <v>410</v>
      </c>
      <c r="R245" s="77">
        <v>259</v>
      </c>
    </row>
    <row r="246" spans="12:18" ht="15.75" x14ac:dyDescent="0.25">
      <c r="L246" s="73" t="s">
        <v>35</v>
      </c>
      <c r="M246" s="74" t="s">
        <v>431</v>
      </c>
      <c r="N246" s="75" t="s">
        <v>421</v>
      </c>
      <c r="O246" s="75" t="s">
        <v>88</v>
      </c>
      <c r="P246" s="76" t="s">
        <v>218</v>
      </c>
      <c r="Q246" s="76" t="s">
        <v>434</v>
      </c>
      <c r="R246" s="77">
        <v>259</v>
      </c>
    </row>
    <row r="247" spans="12:18" ht="15.75" x14ac:dyDescent="0.25">
      <c r="L247" s="73" t="s">
        <v>35</v>
      </c>
      <c r="M247" s="74" t="s">
        <v>431</v>
      </c>
      <c r="N247" s="75" t="s">
        <v>421</v>
      </c>
      <c r="O247" s="75" t="s">
        <v>88</v>
      </c>
      <c r="P247" s="76" t="s">
        <v>218</v>
      </c>
      <c r="Q247" s="76" t="s">
        <v>435</v>
      </c>
      <c r="R247" s="77">
        <v>259</v>
      </c>
    </row>
    <row r="248" spans="12:18" ht="15.75" x14ac:dyDescent="0.25">
      <c r="L248" s="73" t="s">
        <v>35</v>
      </c>
      <c r="M248" s="74" t="s">
        <v>431</v>
      </c>
      <c r="N248" s="75" t="s">
        <v>436</v>
      </c>
      <c r="O248" s="75" t="s">
        <v>88</v>
      </c>
      <c r="P248" s="76" t="s">
        <v>218</v>
      </c>
      <c r="Q248" s="76" t="s">
        <v>437</v>
      </c>
      <c r="R248" s="77">
        <v>260</v>
      </c>
    </row>
    <row r="249" spans="12:18" ht="15.75" x14ac:dyDescent="0.25">
      <c r="L249" s="73" t="s">
        <v>35</v>
      </c>
      <c r="M249" s="74" t="s">
        <v>431</v>
      </c>
      <c r="N249" s="75" t="s">
        <v>436</v>
      </c>
      <c r="O249" s="75" t="s">
        <v>88</v>
      </c>
      <c r="P249" s="76" t="s">
        <v>157</v>
      </c>
      <c r="Q249" s="76" t="s">
        <v>418</v>
      </c>
      <c r="R249" s="77">
        <v>622</v>
      </c>
    </row>
    <row r="250" spans="12:18" ht="15.75" x14ac:dyDescent="0.25">
      <c r="L250" s="73" t="s">
        <v>35</v>
      </c>
      <c r="M250" s="74" t="s">
        <v>431</v>
      </c>
      <c r="N250" s="75" t="s">
        <v>436</v>
      </c>
      <c r="O250" s="75" t="s">
        <v>88</v>
      </c>
      <c r="P250" s="76" t="s">
        <v>157</v>
      </c>
      <c r="Q250" s="76" t="s">
        <v>418</v>
      </c>
      <c r="R250" s="77">
        <v>622</v>
      </c>
    </row>
    <row r="251" spans="12:18" ht="15.75" x14ac:dyDescent="0.25">
      <c r="L251" s="73" t="s">
        <v>39</v>
      </c>
      <c r="M251" s="74">
        <v>404550</v>
      </c>
      <c r="N251" s="75" t="s">
        <v>438</v>
      </c>
      <c r="O251" s="75" t="s">
        <v>89</v>
      </c>
      <c r="P251" s="76" t="s">
        <v>153</v>
      </c>
      <c r="Q251" s="76" t="s">
        <v>319</v>
      </c>
      <c r="R251" s="77">
        <v>500</v>
      </c>
    </row>
    <row r="252" spans="12:18" ht="15.75" x14ac:dyDescent="0.25">
      <c r="L252" s="73" t="s">
        <v>39</v>
      </c>
      <c r="M252" s="74">
        <v>404585</v>
      </c>
      <c r="N252" s="75" t="s">
        <v>439</v>
      </c>
      <c r="O252" s="75" t="s">
        <v>90</v>
      </c>
      <c r="P252" s="76" t="s">
        <v>153</v>
      </c>
      <c r="Q252" s="76" t="s">
        <v>440</v>
      </c>
      <c r="R252" s="77">
        <v>500</v>
      </c>
    </row>
    <row r="253" spans="12:18" ht="15.75" x14ac:dyDescent="0.25">
      <c r="L253" s="73" t="s">
        <v>39</v>
      </c>
      <c r="M253" s="74">
        <v>404585</v>
      </c>
      <c r="N253" s="75" t="s">
        <v>439</v>
      </c>
      <c r="O253" s="75" t="s">
        <v>90</v>
      </c>
      <c r="P253" s="76" t="s">
        <v>153</v>
      </c>
      <c r="Q253" s="76" t="s">
        <v>319</v>
      </c>
      <c r="R253" s="77">
        <v>500</v>
      </c>
    </row>
    <row r="254" spans="12:18" ht="15.75" x14ac:dyDescent="0.25">
      <c r="L254" s="73" t="s">
        <v>39</v>
      </c>
      <c r="M254" s="74">
        <v>409050</v>
      </c>
      <c r="N254" s="75" t="s">
        <v>441</v>
      </c>
      <c r="O254" s="75" t="s">
        <v>91</v>
      </c>
      <c r="P254" s="76" t="s">
        <v>153</v>
      </c>
      <c r="Q254" s="76" t="s">
        <v>442</v>
      </c>
      <c r="R254" s="77">
        <v>500</v>
      </c>
    </row>
    <row r="255" spans="12:18" ht="15.75" x14ac:dyDescent="0.25">
      <c r="L255" s="73" t="s">
        <v>39</v>
      </c>
      <c r="M255" s="74">
        <v>404420</v>
      </c>
      <c r="N255" s="75" t="s">
        <v>443</v>
      </c>
      <c r="O255" s="75" t="s">
        <v>92</v>
      </c>
      <c r="P255" s="76" t="s">
        <v>153</v>
      </c>
      <c r="Q255" s="76" t="s">
        <v>444</v>
      </c>
      <c r="R255" s="77">
        <v>389</v>
      </c>
    </row>
    <row r="256" spans="12:18" ht="15.75" x14ac:dyDescent="0.25">
      <c r="L256" s="73" t="s">
        <v>39</v>
      </c>
      <c r="M256" s="74">
        <v>404420</v>
      </c>
      <c r="N256" s="75" t="s">
        <v>443</v>
      </c>
      <c r="O256" s="75" t="s">
        <v>445</v>
      </c>
      <c r="P256" s="76" t="s">
        <v>153</v>
      </c>
      <c r="Q256" s="76" t="s">
        <v>446</v>
      </c>
      <c r="R256" s="77">
        <v>422</v>
      </c>
    </row>
    <row r="257" spans="12:18" ht="15.75" x14ac:dyDescent="0.25">
      <c r="L257" s="73" t="s">
        <v>39</v>
      </c>
      <c r="M257" s="74">
        <v>404420</v>
      </c>
      <c r="N257" s="75" t="s">
        <v>443</v>
      </c>
      <c r="O257" s="75" t="s">
        <v>447</v>
      </c>
      <c r="P257" s="76" t="s">
        <v>157</v>
      </c>
      <c r="Q257" s="76" t="s">
        <v>448</v>
      </c>
      <c r="R257" s="77">
        <v>622</v>
      </c>
    </row>
    <row r="258" spans="12:18" ht="15.75" x14ac:dyDescent="0.25">
      <c r="L258" s="73" t="s">
        <v>39</v>
      </c>
      <c r="M258" s="74">
        <v>404420</v>
      </c>
      <c r="N258" s="75" t="s">
        <v>443</v>
      </c>
      <c r="O258" s="75" t="s">
        <v>447</v>
      </c>
      <c r="P258" s="76" t="s">
        <v>157</v>
      </c>
      <c r="Q258" s="76" t="s">
        <v>449</v>
      </c>
      <c r="R258" s="77">
        <v>622</v>
      </c>
    </row>
    <row r="259" spans="12:18" ht="15.75" x14ac:dyDescent="0.25">
      <c r="L259" s="73" t="s">
        <v>39</v>
      </c>
      <c r="M259" s="74">
        <v>407400</v>
      </c>
      <c r="N259" s="75" t="s">
        <v>450</v>
      </c>
      <c r="O259" s="75" t="s">
        <v>93</v>
      </c>
      <c r="P259" s="76" t="s">
        <v>153</v>
      </c>
      <c r="Q259" s="76" t="s">
        <v>451</v>
      </c>
      <c r="R259" s="77">
        <v>311</v>
      </c>
    </row>
    <row r="260" spans="12:18" ht="15.75" x14ac:dyDescent="0.25">
      <c r="L260" s="73" t="s">
        <v>39</v>
      </c>
      <c r="M260" s="74">
        <v>407400</v>
      </c>
      <c r="N260" s="75" t="s">
        <v>450</v>
      </c>
      <c r="O260" s="75" t="s">
        <v>93</v>
      </c>
      <c r="P260" s="76" t="s">
        <v>153</v>
      </c>
      <c r="Q260" s="76" t="s">
        <v>452</v>
      </c>
      <c r="R260" s="77">
        <v>389</v>
      </c>
    </row>
    <row r="261" spans="12:18" ht="15.75" x14ac:dyDescent="0.25">
      <c r="L261" s="73" t="s">
        <v>39</v>
      </c>
      <c r="M261" s="74">
        <v>407400</v>
      </c>
      <c r="N261" s="75" t="s">
        <v>450</v>
      </c>
      <c r="O261" s="75" t="s">
        <v>93</v>
      </c>
      <c r="P261" s="76" t="s">
        <v>153</v>
      </c>
      <c r="Q261" s="76" t="s">
        <v>453</v>
      </c>
      <c r="R261" s="77">
        <v>389</v>
      </c>
    </row>
    <row r="262" spans="12:18" ht="15.75" x14ac:dyDescent="0.25">
      <c r="L262" s="73" t="s">
        <v>39</v>
      </c>
      <c r="M262" s="74">
        <v>407400</v>
      </c>
      <c r="N262" s="75" t="s">
        <v>450</v>
      </c>
      <c r="O262" s="75" t="s">
        <v>93</v>
      </c>
      <c r="P262" s="76" t="s">
        <v>153</v>
      </c>
      <c r="Q262" s="76" t="s">
        <v>454</v>
      </c>
      <c r="R262" s="77">
        <v>389</v>
      </c>
    </row>
    <row r="263" spans="12:18" ht="15.75" x14ac:dyDescent="0.25">
      <c r="L263" s="73" t="s">
        <v>39</v>
      </c>
      <c r="M263" s="74">
        <v>407400</v>
      </c>
      <c r="N263" s="75" t="s">
        <v>450</v>
      </c>
      <c r="O263" s="75" t="s">
        <v>93</v>
      </c>
      <c r="P263" s="76" t="s">
        <v>153</v>
      </c>
      <c r="Q263" s="76" t="s">
        <v>455</v>
      </c>
      <c r="R263" s="77">
        <v>389</v>
      </c>
    </row>
    <row r="264" spans="12:18" ht="15.75" x14ac:dyDescent="0.25">
      <c r="L264" s="73" t="s">
        <v>39</v>
      </c>
      <c r="M264" s="74">
        <v>408245</v>
      </c>
      <c r="N264" s="75" t="s">
        <v>450</v>
      </c>
      <c r="O264" s="75" t="s">
        <v>93</v>
      </c>
      <c r="P264" s="76" t="s">
        <v>153</v>
      </c>
      <c r="Q264" s="76" t="s">
        <v>410</v>
      </c>
      <c r="R264" s="77">
        <v>389</v>
      </c>
    </row>
    <row r="265" spans="12:18" ht="15.75" x14ac:dyDescent="0.25">
      <c r="L265" s="73" t="s">
        <v>36</v>
      </c>
      <c r="M265" s="74">
        <v>503201</v>
      </c>
      <c r="N265" s="75" t="s">
        <v>456</v>
      </c>
      <c r="O265" s="75" t="s">
        <v>94</v>
      </c>
      <c r="P265" s="76" t="s">
        <v>153</v>
      </c>
      <c r="Q265" s="76" t="s">
        <v>457</v>
      </c>
      <c r="R265" s="77">
        <v>192</v>
      </c>
    </row>
    <row r="266" spans="12:18" ht="15.75" x14ac:dyDescent="0.25">
      <c r="L266" s="73" t="s">
        <v>36</v>
      </c>
      <c r="M266" s="74">
        <v>503201</v>
      </c>
      <c r="N266" s="75" t="s">
        <v>456</v>
      </c>
      <c r="O266" s="75" t="s">
        <v>94</v>
      </c>
      <c r="P266" s="76" t="s">
        <v>153</v>
      </c>
      <c r="Q266" s="76" t="s">
        <v>458</v>
      </c>
      <c r="R266" s="77">
        <v>192</v>
      </c>
    </row>
    <row r="267" spans="12:18" ht="15.75" x14ac:dyDescent="0.25">
      <c r="L267" s="73" t="s">
        <v>36</v>
      </c>
      <c r="M267" s="74">
        <v>503201</v>
      </c>
      <c r="N267" s="75" t="s">
        <v>456</v>
      </c>
      <c r="O267" s="75" t="s">
        <v>94</v>
      </c>
      <c r="P267" s="76" t="s">
        <v>153</v>
      </c>
      <c r="Q267" s="76" t="s">
        <v>459</v>
      </c>
      <c r="R267" s="77">
        <v>192</v>
      </c>
    </row>
    <row r="268" spans="12:18" ht="15.75" x14ac:dyDescent="0.25">
      <c r="L268" s="73" t="s">
        <v>35</v>
      </c>
      <c r="M268" s="74" t="s">
        <v>70</v>
      </c>
      <c r="N268" s="75" t="s">
        <v>460</v>
      </c>
      <c r="O268" s="75" t="s">
        <v>95</v>
      </c>
      <c r="P268" s="76" t="s">
        <v>153</v>
      </c>
      <c r="Q268" s="76" t="s">
        <v>461</v>
      </c>
      <c r="R268" s="77">
        <v>683</v>
      </c>
    </row>
    <row r="269" spans="12:18" ht="15.75" x14ac:dyDescent="0.25">
      <c r="L269" s="73" t="s">
        <v>35</v>
      </c>
      <c r="M269" s="74" t="s">
        <v>70</v>
      </c>
      <c r="N269" s="75" t="s">
        <v>460</v>
      </c>
      <c r="O269" s="75" t="s">
        <v>95</v>
      </c>
      <c r="P269" s="76" t="s">
        <v>153</v>
      </c>
      <c r="Q269" s="76" t="s">
        <v>462</v>
      </c>
      <c r="R269" s="77">
        <v>683</v>
      </c>
    </row>
    <row r="270" spans="12:18" ht="15.75" x14ac:dyDescent="0.25">
      <c r="L270" s="73" t="s">
        <v>35</v>
      </c>
      <c r="M270" s="74" t="s">
        <v>70</v>
      </c>
      <c r="N270" s="75" t="s">
        <v>460</v>
      </c>
      <c r="O270" s="75" t="s">
        <v>95</v>
      </c>
      <c r="P270" s="76" t="s">
        <v>153</v>
      </c>
      <c r="Q270" s="76" t="s">
        <v>463</v>
      </c>
      <c r="R270" s="77">
        <v>683</v>
      </c>
    </row>
    <row r="271" spans="12:18" ht="15.75" x14ac:dyDescent="0.25">
      <c r="L271" s="73" t="s">
        <v>35</v>
      </c>
      <c r="M271" s="74" t="s">
        <v>464</v>
      </c>
      <c r="N271" s="75" t="s">
        <v>460</v>
      </c>
      <c r="O271" s="75" t="s">
        <v>95</v>
      </c>
      <c r="P271" s="76" t="s">
        <v>218</v>
      </c>
      <c r="Q271" s="76" t="s">
        <v>465</v>
      </c>
      <c r="R271" s="77">
        <v>454</v>
      </c>
    </row>
    <row r="272" spans="12:18" ht="15.75" x14ac:dyDescent="0.25">
      <c r="L272" s="73" t="s">
        <v>35</v>
      </c>
      <c r="M272" s="74" t="s">
        <v>464</v>
      </c>
      <c r="N272" s="75" t="s">
        <v>460</v>
      </c>
      <c r="O272" s="75" t="s">
        <v>95</v>
      </c>
      <c r="P272" s="76" t="s">
        <v>153</v>
      </c>
      <c r="Q272" s="76" t="s">
        <v>466</v>
      </c>
      <c r="R272" s="77">
        <v>683</v>
      </c>
    </row>
    <row r="273" spans="12:18" ht="15.75" x14ac:dyDescent="0.25">
      <c r="L273" s="73" t="s">
        <v>35</v>
      </c>
      <c r="M273" s="74" t="s">
        <v>464</v>
      </c>
      <c r="N273" s="75" t="s">
        <v>460</v>
      </c>
      <c r="O273" s="75" t="s">
        <v>95</v>
      </c>
      <c r="P273" s="76" t="s">
        <v>153</v>
      </c>
      <c r="Q273" s="76" t="s">
        <v>467</v>
      </c>
      <c r="R273" s="77">
        <v>683</v>
      </c>
    </row>
    <row r="274" spans="12:18" ht="15.75" x14ac:dyDescent="0.25">
      <c r="L274" s="73" t="s">
        <v>35</v>
      </c>
      <c r="M274" s="74" t="s">
        <v>464</v>
      </c>
      <c r="N274" s="75" t="s">
        <v>460</v>
      </c>
      <c r="O274" s="75" t="s">
        <v>95</v>
      </c>
      <c r="P274" s="76" t="s">
        <v>153</v>
      </c>
      <c r="Q274" s="76" t="s">
        <v>468</v>
      </c>
      <c r="R274" s="77">
        <v>683</v>
      </c>
    </row>
    <row r="275" spans="12:18" ht="15.75" x14ac:dyDescent="0.25">
      <c r="L275" s="73" t="s">
        <v>35</v>
      </c>
      <c r="M275" s="74" t="s">
        <v>464</v>
      </c>
      <c r="N275" s="75" t="s">
        <v>460</v>
      </c>
      <c r="O275" s="75" t="s">
        <v>95</v>
      </c>
      <c r="P275" s="76" t="s">
        <v>153</v>
      </c>
      <c r="Q275" s="76" t="s">
        <v>469</v>
      </c>
      <c r="R275" s="77">
        <v>683</v>
      </c>
    </row>
    <row r="276" spans="12:18" ht="15.75" x14ac:dyDescent="0.25">
      <c r="L276" s="73" t="s">
        <v>35</v>
      </c>
      <c r="M276" s="74" t="s">
        <v>464</v>
      </c>
      <c r="N276" s="75" t="s">
        <v>460</v>
      </c>
      <c r="O276" s="75" t="s">
        <v>95</v>
      </c>
      <c r="P276" s="76" t="s">
        <v>153</v>
      </c>
      <c r="Q276" s="76" t="s">
        <v>470</v>
      </c>
      <c r="R276" s="77">
        <v>683</v>
      </c>
    </row>
    <row r="277" spans="12:18" ht="15.75" x14ac:dyDescent="0.25">
      <c r="L277" s="73" t="s">
        <v>35</v>
      </c>
      <c r="M277" s="74" t="s">
        <v>464</v>
      </c>
      <c r="N277" s="75" t="s">
        <v>460</v>
      </c>
      <c r="O277" s="75" t="s">
        <v>95</v>
      </c>
      <c r="P277" s="76" t="s">
        <v>153</v>
      </c>
      <c r="Q277" s="76" t="s">
        <v>471</v>
      </c>
      <c r="R277" s="77">
        <v>683</v>
      </c>
    </row>
    <row r="278" spans="12:18" ht="15.75" x14ac:dyDescent="0.25">
      <c r="L278" s="73" t="s">
        <v>38</v>
      </c>
      <c r="M278" s="74">
        <v>908000</v>
      </c>
      <c r="N278" s="75" t="s">
        <v>472</v>
      </c>
      <c r="O278" s="75" t="s">
        <v>473</v>
      </c>
      <c r="P278" s="76" t="s">
        <v>157</v>
      </c>
      <c r="Q278" s="76" t="s">
        <v>474</v>
      </c>
      <c r="R278" s="77">
        <v>1555</v>
      </c>
    </row>
    <row r="279" spans="12:18" ht="15.75" x14ac:dyDescent="0.25">
      <c r="L279" s="73" t="s">
        <v>38</v>
      </c>
      <c r="M279" s="74" t="s">
        <v>239</v>
      </c>
      <c r="N279" s="75" t="s">
        <v>472</v>
      </c>
      <c r="O279" s="75" t="s">
        <v>473</v>
      </c>
      <c r="P279" s="76" t="s">
        <v>475</v>
      </c>
      <c r="Q279" s="76" t="s">
        <v>474</v>
      </c>
      <c r="R279" s="77">
        <v>6000</v>
      </c>
    </row>
    <row r="280" spans="12:18" ht="15.75" x14ac:dyDescent="0.25">
      <c r="L280" s="73" t="s">
        <v>39</v>
      </c>
      <c r="M280" s="74">
        <v>406550</v>
      </c>
      <c r="N280" s="75" t="s">
        <v>476</v>
      </c>
      <c r="O280" s="75" t="s">
        <v>96</v>
      </c>
      <c r="P280" s="76" t="s">
        <v>218</v>
      </c>
      <c r="Q280" s="76" t="s">
        <v>477</v>
      </c>
      <c r="R280" s="77">
        <v>272</v>
      </c>
    </row>
    <row r="281" spans="12:18" ht="15.75" x14ac:dyDescent="0.25">
      <c r="L281" s="73" t="s">
        <v>39</v>
      </c>
      <c r="M281" s="74">
        <v>406550</v>
      </c>
      <c r="N281" s="75" t="s">
        <v>476</v>
      </c>
      <c r="O281" s="75" t="s">
        <v>96</v>
      </c>
      <c r="P281" s="76" t="s">
        <v>218</v>
      </c>
      <c r="Q281" s="76" t="s">
        <v>478</v>
      </c>
      <c r="R281" s="77">
        <v>272</v>
      </c>
    </row>
    <row r="282" spans="12:18" ht="15.75" x14ac:dyDescent="0.25">
      <c r="L282" s="73" t="s">
        <v>39</v>
      </c>
      <c r="M282" s="74">
        <v>406550</v>
      </c>
      <c r="N282" s="75" t="s">
        <v>476</v>
      </c>
      <c r="O282" s="75" t="s">
        <v>96</v>
      </c>
      <c r="P282" s="76" t="s">
        <v>153</v>
      </c>
      <c r="Q282" s="76" t="s">
        <v>479</v>
      </c>
      <c r="R282" s="77">
        <v>496</v>
      </c>
    </row>
    <row r="283" spans="12:18" ht="15.75" x14ac:dyDescent="0.25">
      <c r="L283" s="73" t="s">
        <v>39</v>
      </c>
      <c r="M283" s="74">
        <v>407700</v>
      </c>
      <c r="N283" s="75" t="s">
        <v>476</v>
      </c>
      <c r="O283" s="75" t="s">
        <v>96</v>
      </c>
      <c r="P283" s="76" t="s">
        <v>218</v>
      </c>
      <c r="Q283" s="76" t="s">
        <v>480</v>
      </c>
      <c r="R283" s="77">
        <v>272</v>
      </c>
    </row>
    <row r="284" spans="12:18" ht="15.75" x14ac:dyDescent="0.25">
      <c r="L284" s="73" t="s">
        <v>39</v>
      </c>
      <c r="M284" s="74">
        <v>407700</v>
      </c>
      <c r="N284" s="75" t="s">
        <v>476</v>
      </c>
      <c r="O284" s="75" t="s">
        <v>96</v>
      </c>
      <c r="P284" s="76" t="s">
        <v>153</v>
      </c>
      <c r="Q284" s="76" t="s">
        <v>481</v>
      </c>
      <c r="R284" s="77">
        <v>496</v>
      </c>
    </row>
    <row r="285" spans="12:18" ht="15.75" x14ac:dyDescent="0.25">
      <c r="L285" s="73" t="s">
        <v>39</v>
      </c>
      <c r="M285" s="74">
        <v>407700</v>
      </c>
      <c r="N285" s="75" t="s">
        <v>476</v>
      </c>
      <c r="O285" s="75" t="s">
        <v>96</v>
      </c>
      <c r="P285" s="76" t="s">
        <v>153</v>
      </c>
      <c r="Q285" s="76" t="s">
        <v>482</v>
      </c>
      <c r="R285" s="77">
        <v>496</v>
      </c>
    </row>
    <row r="286" spans="12:18" ht="15.75" x14ac:dyDescent="0.25">
      <c r="L286" s="73" t="s">
        <v>39</v>
      </c>
      <c r="M286" s="74">
        <v>407700</v>
      </c>
      <c r="N286" s="75" t="s">
        <v>476</v>
      </c>
      <c r="O286" s="75" t="s">
        <v>96</v>
      </c>
      <c r="P286" s="76" t="s">
        <v>153</v>
      </c>
      <c r="Q286" s="76" t="s">
        <v>483</v>
      </c>
      <c r="R286" s="77">
        <v>496</v>
      </c>
    </row>
    <row r="287" spans="12:18" ht="15.75" x14ac:dyDescent="0.25">
      <c r="L287" s="73" t="s">
        <v>39</v>
      </c>
      <c r="M287" s="74">
        <v>407700</v>
      </c>
      <c r="N287" s="75" t="s">
        <v>476</v>
      </c>
      <c r="O287" s="75" t="s">
        <v>96</v>
      </c>
      <c r="P287" s="76" t="s">
        <v>153</v>
      </c>
      <c r="Q287" s="76" t="s">
        <v>484</v>
      </c>
      <c r="R287" s="77">
        <v>496</v>
      </c>
    </row>
    <row r="288" spans="12:18" ht="15.75" x14ac:dyDescent="0.25">
      <c r="L288" s="73" t="s">
        <v>39</v>
      </c>
      <c r="M288" s="74">
        <v>407700</v>
      </c>
      <c r="N288" s="75" t="s">
        <v>476</v>
      </c>
      <c r="O288" s="75" t="s">
        <v>96</v>
      </c>
      <c r="P288" s="76" t="s">
        <v>153</v>
      </c>
      <c r="Q288" s="76" t="s">
        <v>485</v>
      </c>
      <c r="R288" s="77">
        <v>496</v>
      </c>
    </row>
    <row r="289" spans="12:18" ht="15.75" x14ac:dyDescent="0.25">
      <c r="L289" s="73" t="s">
        <v>39</v>
      </c>
      <c r="M289" s="74">
        <v>408240</v>
      </c>
      <c r="N289" s="75" t="s">
        <v>476</v>
      </c>
      <c r="O289" s="75" t="s">
        <v>96</v>
      </c>
      <c r="P289" s="76" t="s">
        <v>153</v>
      </c>
      <c r="Q289" s="76" t="s">
        <v>407</v>
      </c>
      <c r="R289" s="77">
        <v>496</v>
      </c>
    </row>
    <row r="290" spans="12:18" ht="15.75" x14ac:dyDescent="0.25">
      <c r="L290" s="73" t="s">
        <v>39</v>
      </c>
      <c r="M290" s="74" t="s">
        <v>486</v>
      </c>
      <c r="N290" s="75" t="s">
        <v>476</v>
      </c>
      <c r="O290" s="75" t="s">
        <v>96</v>
      </c>
      <c r="P290" s="76" t="s">
        <v>153</v>
      </c>
      <c r="Q290" s="76" t="s">
        <v>487</v>
      </c>
      <c r="R290" s="77">
        <v>496</v>
      </c>
    </row>
    <row r="291" spans="12:18" ht="15.75" x14ac:dyDescent="0.25">
      <c r="L291" s="73" t="s">
        <v>39</v>
      </c>
      <c r="M291" s="74" t="s">
        <v>236</v>
      </c>
      <c r="N291" s="75" t="s">
        <v>476</v>
      </c>
      <c r="O291" s="75" t="s">
        <v>96</v>
      </c>
      <c r="P291" s="76" t="s">
        <v>153</v>
      </c>
      <c r="Q291" s="76" t="s">
        <v>488</v>
      </c>
      <c r="R291" s="77">
        <v>496</v>
      </c>
    </row>
    <row r="292" spans="12:18" ht="15.75" x14ac:dyDescent="0.25">
      <c r="L292" s="73" t="s">
        <v>39</v>
      </c>
      <c r="M292" s="74" t="s">
        <v>236</v>
      </c>
      <c r="N292" s="75" t="s">
        <v>476</v>
      </c>
      <c r="O292" s="75" t="s">
        <v>96</v>
      </c>
      <c r="P292" s="76" t="s">
        <v>153</v>
      </c>
      <c r="Q292" s="76" t="s">
        <v>488</v>
      </c>
      <c r="R292" s="77">
        <v>496</v>
      </c>
    </row>
    <row r="293" spans="12:18" ht="15.75" x14ac:dyDescent="0.25">
      <c r="L293" s="73" t="s">
        <v>38</v>
      </c>
      <c r="M293" s="74" t="s">
        <v>489</v>
      </c>
      <c r="N293" s="75" t="s">
        <v>490</v>
      </c>
      <c r="O293" s="75" t="s">
        <v>97</v>
      </c>
      <c r="P293" s="76" t="s">
        <v>491</v>
      </c>
      <c r="Q293" s="76" t="s">
        <v>492</v>
      </c>
      <c r="R293" s="77">
        <v>778</v>
      </c>
    </row>
    <row r="294" spans="12:18" ht="15.75" x14ac:dyDescent="0.25">
      <c r="L294" s="73" t="s">
        <v>38</v>
      </c>
      <c r="M294" s="74" t="s">
        <v>239</v>
      </c>
      <c r="N294" s="75" t="s">
        <v>490</v>
      </c>
      <c r="O294" s="75" t="s">
        <v>97</v>
      </c>
      <c r="P294" s="76" t="s">
        <v>475</v>
      </c>
      <c r="Q294" s="76" t="s">
        <v>474</v>
      </c>
      <c r="R294" s="77">
        <v>11000</v>
      </c>
    </row>
    <row r="295" spans="12:18" ht="15.75" x14ac:dyDescent="0.25">
      <c r="L295" s="73" t="s">
        <v>39</v>
      </c>
      <c r="M295" s="74">
        <v>404565</v>
      </c>
      <c r="N295" s="75" t="s">
        <v>493</v>
      </c>
      <c r="O295" s="75" t="s">
        <v>98</v>
      </c>
      <c r="P295" s="76" t="s">
        <v>153</v>
      </c>
      <c r="Q295" s="76" t="s">
        <v>331</v>
      </c>
      <c r="R295" s="77">
        <v>500</v>
      </c>
    </row>
    <row r="296" spans="12:18" ht="15.75" x14ac:dyDescent="0.25">
      <c r="L296" s="73" t="s">
        <v>39</v>
      </c>
      <c r="M296" s="74">
        <v>406650</v>
      </c>
      <c r="N296" s="75" t="s">
        <v>494</v>
      </c>
      <c r="O296" s="75" t="s">
        <v>99</v>
      </c>
      <c r="P296" s="76" t="s">
        <v>153</v>
      </c>
      <c r="Q296" s="76" t="s">
        <v>495</v>
      </c>
      <c r="R296" s="77">
        <v>565</v>
      </c>
    </row>
    <row r="297" spans="12:18" ht="15.75" x14ac:dyDescent="0.25">
      <c r="L297" s="73" t="s">
        <v>39</v>
      </c>
      <c r="M297" s="74">
        <v>406650</v>
      </c>
      <c r="N297" s="75" t="s">
        <v>494</v>
      </c>
      <c r="O297" s="75" t="s">
        <v>99</v>
      </c>
      <c r="P297" s="76" t="s">
        <v>153</v>
      </c>
      <c r="Q297" s="76" t="s">
        <v>496</v>
      </c>
      <c r="R297" s="77">
        <v>565</v>
      </c>
    </row>
    <row r="298" spans="12:18" ht="15.75" x14ac:dyDescent="0.25">
      <c r="L298" s="73" t="s">
        <v>39</v>
      </c>
      <c r="M298" s="74">
        <v>406650</v>
      </c>
      <c r="N298" s="75" t="s">
        <v>494</v>
      </c>
      <c r="O298" s="75" t="s">
        <v>99</v>
      </c>
      <c r="P298" s="76" t="s">
        <v>153</v>
      </c>
      <c r="Q298" s="76" t="s">
        <v>497</v>
      </c>
      <c r="R298" s="77">
        <v>565</v>
      </c>
    </row>
    <row r="299" spans="12:18" ht="15.75" x14ac:dyDescent="0.25">
      <c r="L299" s="73" t="s">
        <v>39</v>
      </c>
      <c r="M299" s="74">
        <v>407550</v>
      </c>
      <c r="N299" s="75" t="s">
        <v>494</v>
      </c>
      <c r="O299" s="75" t="s">
        <v>99</v>
      </c>
      <c r="P299" s="76" t="s">
        <v>153</v>
      </c>
      <c r="Q299" s="76" t="s">
        <v>444</v>
      </c>
      <c r="R299" s="77">
        <v>565</v>
      </c>
    </row>
    <row r="300" spans="12:18" ht="15.75" x14ac:dyDescent="0.25">
      <c r="L300" s="73" t="s">
        <v>39</v>
      </c>
      <c r="M300" s="74">
        <v>407550</v>
      </c>
      <c r="N300" s="75" t="s">
        <v>494</v>
      </c>
      <c r="O300" s="75" t="s">
        <v>99</v>
      </c>
      <c r="P300" s="76" t="s">
        <v>153</v>
      </c>
      <c r="Q300" s="76" t="s">
        <v>498</v>
      </c>
      <c r="R300" s="77">
        <v>565</v>
      </c>
    </row>
    <row r="301" spans="12:18" ht="15.75" x14ac:dyDescent="0.25">
      <c r="L301" s="73" t="s">
        <v>39</v>
      </c>
      <c r="M301" s="74">
        <v>407550</v>
      </c>
      <c r="N301" s="75" t="s">
        <v>494</v>
      </c>
      <c r="O301" s="75" t="s">
        <v>99</v>
      </c>
      <c r="P301" s="76" t="s">
        <v>153</v>
      </c>
      <c r="Q301" s="76" t="s">
        <v>499</v>
      </c>
      <c r="R301" s="77">
        <v>565</v>
      </c>
    </row>
    <row r="302" spans="12:18" ht="15.75" x14ac:dyDescent="0.25">
      <c r="L302" s="73" t="s">
        <v>39</v>
      </c>
      <c r="M302" s="74">
        <v>407550</v>
      </c>
      <c r="N302" s="75" t="s">
        <v>494</v>
      </c>
      <c r="O302" s="75" t="s">
        <v>99</v>
      </c>
      <c r="P302" s="76" t="s">
        <v>153</v>
      </c>
      <c r="Q302" s="76" t="s">
        <v>500</v>
      </c>
      <c r="R302" s="77">
        <v>565</v>
      </c>
    </row>
    <row r="303" spans="12:18" ht="15.75" x14ac:dyDescent="0.25">
      <c r="L303" s="73" t="s">
        <v>39</v>
      </c>
      <c r="M303" s="74">
        <v>408240</v>
      </c>
      <c r="N303" s="75" t="s">
        <v>494</v>
      </c>
      <c r="O303" s="75" t="s">
        <v>99</v>
      </c>
      <c r="P303" s="76" t="s">
        <v>153</v>
      </c>
      <c r="Q303" s="76" t="s">
        <v>407</v>
      </c>
      <c r="R303" s="77">
        <v>565</v>
      </c>
    </row>
    <row r="304" spans="12:18" ht="15.75" x14ac:dyDescent="0.25">
      <c r="L304" s="73" t="s">
        <v>39</v>
      </c>
      <c r="M304" s="74">
        <v>404570</v>
      </c>
      <c r="N304" s="75" t="s">
        <v>501</v>
      </c>
      <c r="O304" s="75" t="s">
        <v>502</v>
      </c>
      <c r="P304" s="76" t="s">
        <v>392</v>
      </c>
      <c r="Q304" s="76" t="s">
        <v>319</v>
      </c>
      <c r="R304" s="77">
        <v>500</v>
      </c>
    </row>
    <row r="305" spans="12:18" ht="15.75" x14ac:dyDescent="0.25">
      <c r="L305" s="73" t="s">
        <v>39</v>
      </c>
      <c r="M305" s="74">
        <v>404435</v>
      </c>
      <c r="N305" s="75" t="s">
        <v>503</v>
      </c>
      <c r="O305" s="75" t="s">
        <v>100</v>
      </c>
      <c r="P305" s="76" t="s">
        <v>153</v>
      </c>
      <c r="Q305" s="76" t="s">
        <v>504</v>
      </c>
      <c r="R305" s="77">
        <v>507</v>
      </c>
    </row>
    <row r="306" spans="12:18" ht="15.75" x14ac:dyDescent="0.25">
      <c r="L306" s="73" t="s">
        <v>39</v>
      </c>
      <c r="M306" s="74">
        <v>404710</v>
      </c>
      <c r="N306" s="75" t="s">
        <v>503</v>
      </c>
      <c r="O306" s="75" t="s">
        <v>100</v>
      </c>
      <c r="P306" s="76" t="s">
        <v>153</v>
      </c>
      <c r="Q306" s="76" t="s">
        <v>505</v>
      </c>
      <c r="R306" s="77">
        <v>507</v>
      </c>
    </row>
    <row r="307" spans="12:18" ht="15.75" x14ac:dyDescent="0.25">
      <c r="L307" s="73" t="s">
        <v>39</v>
      </c>
      <c r="M307" s="74">
        <v>404711</v>
      </c>
      <c r="N307" s="75" t="s">
        <v>503</v>
      </c>
      <c r="O307" s="75" t="s">
        <v>100</v>
      </c>
      <c r="P307" s="76" t="s">
        <v>153</v>
      </c>
      <c r="Q307" s="76" t="s">
        <v>506</v>
      </c>
      <c r="R307" s="77">
        <v>507</v>
      </c>
    </row>
    <row r="308" spans="12:18" ht="15.75" x14ac:dyDescent="0.25">
      <c r="L308" s="73" t="s">
        <v>39</v>
      </c>
      <c r="M308" s="74">
        <v>406750</v>
      </c>
      <c r="N308" s="75" t="s">
        <v>503</v>
      </c>
      <c r="O308" s="75" t="s">
        <v>100</v>
      </c>
      <c r="P308" s="76" t="s">
        <v>153</v>
      </c>
      <c r="Q308" s="76" t="s">
        <v>507</v>
      </c>
      <c r="R308" s="77">
        <v>507</v>
      </c>
    </row>
    <row r="309" spans="12:18" ht="15.75" x14ac:dyDescent="0.25">
      <c r="L309" s="73" t="s">
        <v>39</v>
      </c>
      <c r="M309" s="74">
        <v>406750</v>
      </c>
      <c r="N309" s="75" t="s">
        <v>503</v>
      </c>
      <c r="O309" s="75" t="s">
        <v>100</v>
      </c>
      <c r="P309" s="76" t="s">
        <v>153</v>
      </c>
      <c r="Q309" s="76" t="s">
        <v>508</v>
      </c>
      <c r="R309" s="77">
        <v>507</v>
      </c>
    </row>
    <row r="310" spans="12:18" ht="15.75" x14ac:dyDescent="0.25">
      <c r="L310" s="73" t="s">
        <v>39</v>
      </c>
      <c r="M310" s="74">
        <v>406750</v>
      </c>
      <c r="N310" s="75" t="s">
        <v>503</v>
      </c>
      <c r="O310" s="75" t="s">
        <v>100</v>
      </c>
      <c r="P310" s="76" t="s">
        <v>153</v>
      </c>
      <c r="Q310" s="76" t="s">
        <v>509</v>
      </c>
      <c r="R310" s="77">
        <v>507</v>
      </c>
    </row>
    <row r="311" spans="12:18" ht="15.75" x14ac:dyDescent="0.25">
      <c r="L311" s="73" t="s">
        <v>39</v>
      </c>
      <c r="M311" s="74">
        <v>407500</v>
      </c>
      <c r="N311" s="75" t="s">
        <v>503</v>
      </c>
      <c r="O311" s="75" t="s">
        <v>100</v>
      </c>
      <c r="P311" s="76" t="s">
        <v>153</v>
      </c>
      <c r="Q311" s="76" t="s">
        <v>510</v>
      </c>
      <c r="R311" s="77">
        <v>507</v>
      </c>
    </row>
    <row r="312" spans="12:18" ht="15.75" x14ac:dyDescent="0.25">
      <c r="L312" s="73" t="s">
        <v>39</v>
      </c>
      <c r="M312" s="74">
        <v>407500</v>
      </c>
      <c r="N312" s="75" t="s">
        <v>503</v>
      </c>
      <c r="O312" s="75" t="s">
        <v>100</v>
      </c>
      <c r="P312" s="76" t="s">
        <v>153</v>
      </c>
      <c r="Q312" s="76" t="s">
        <v>511</v>
      </c>
      <c r="R312" s="77">
        <v>507</v>
      </c>
    </row>
    <row r="313" spans="12:18" ht="15.75" x14ac:dyDescent="0.25">
      <c r="L313" s="73" t="s">
        <v>39</v>
      </c>
      <c r="M313" s="74">
        <v>407500</v>
      </c>
      <c r="N313" s="75" t="s">
        <v>503</v>
      </c>
      <c r="O313" s="75" t="s">
        <v>100</v>
      </c>
      <c r="P313" s="76" t="s">
        <v>218</v>
      </c>
      <c r="Q313" s="76" t="s">
        <v>512</v>
      </c>
      <c r="R313" s="77">
        <v>507</v>
      </c>
    </row>
    <row r="314" spans="12:18" ht="15.75" x14ac:dyDescent="0.25">
      <c r="L314" s="73" t="s">
        <v>39</v>
      </c>
      <c r="M314" s="74">
        <v>407500</v>
      </c>
      <c r="N314" s="75" t="s">
        <v>503</v>
      </c>
      <c r="O314" s="75" t="s">
        <v>100</v>
      </c>
      <c r="P314" s="76" t="s">
        <v>153</v>
      </c>
      <c r="Q314" s="76" t="s">
        <v>513</v>
      </c>
      <c r="R314" s="77">
        <v>507</v>
      </c>
    </row>
    <row r="315" spans="12:18" ht="15.75" x14ac:dyDescent="0.25">
      <c r="L315" s="73" t="s">
        <v>39</v>
      </c>
      <c r="M315" s="74">
        <v>407500</v>
      </c>
      <c r="N315" s="75" t="s">
        <v>503</v>
      </c>
      <c r="O315" s="75" t="s">
        <v>100</v>
      </c>
      <c r="P315" s="76" t="s">
        <v>153</v>
      </c>
      <c r="Q315" s="76" t="s">
        <v>514</v>
      </c>
      <c r="R315" s="77">
        <v>507</v>
      </c>
    </row>
    <row r="316" spans="12:18" ht="15.75" x14ac:dyDescent="0.25">
      <c r="L316" s="73" t="s">
        <v>39</v>
      </c>
      <c r="M316" s="74">
        <v>407500</v>
      </c>
      <c r="N316" s="75" t="s">
        <v>503</v>
      </c>
      <c r="O316" s="75" t="s">
        <v>100</v>
      </c>
      <c r="P316" s="76" t="s">
        <v>218</v>
      </c>
      <c r="Q316" s="76" t="s">
        <v>515</v>
      </c>
      <c r="R316" s="77">
        <v>507</v>
      </c>
    </row>
    <row r="317" spans="12:18" ht="15.75" x14ac:dyDescent="0.25">
      <c r="L317" s="73" t="s">
        <v>39</v>
      </c>
      <c r="M317" s="74">
        <v>407500</v>
      </c>
      <c r="N317" s="75" t="s">
        <v>503</v>
      </c>
      <c r="O317" s="75" t="s">
        <v>100</v>
      </c>
      <c r="P317" s="76" t="s">
        <v>153</v>
      </c>
      <c r="Q317" s="76" t="s">
        <v>516</v>
      </c>
      <c r="R317" s="77">
        <v>507</v>
      </c>
    </row>
    <row r="318" spans="12:18" ht="15.75" x14ac:dyDescent="0.25">
      <c r="L318" s="73" t="s">
        <v>39</v>
      </c>
      <c r="M318" s="74">
        <v>407500</v>
      </c>
      <c r="N318" s="75" t="s">
        <v>503</v>
      </c>
      <c r="O318" s="75" t="s">
        <v>100</v>
      </c>
      <c r="P318" s="76" t="s">
        <v>153</v>
      </c>
      <c r="Q318" s="76" t="s">
        <v>517</v>
      </c>
      <c r="R318" s="77">
        <v>507</v>
      </c>
    </row>
    <row r="319" spans="12:18" ht="15.75" x14ac:dyDescent="0.25">
      <c r="L319" s="73" t="s">
        <v>39</v>
      </c>
      <c r="M319" s="74">
        <v>407500</v>
      </c>
      <c r="N319" s="75" t="s">
        <v>503</v>
      </c>
      <c r="O319" s="75" t="s">
        <v>100</v>
      </c>
      <c r="P319" s="76" t="s">
        <v>153</v>
      </c>
      <c r="Q319" s="76" t="s">
        <v>517</v>
      </c>
      <c r="R319" s="77">
        <v>507</v>
      </c>
    </row>
    <row r="320" spans="12:18" ht="15.75" x14ac:dyDescent="0.25">
      <c r="L320" s="73" t="s">
        <v>39</v>
      </c>
      <c r="M320" s="74">
        <v>407500</v>
      </c>
      <c r="N320" s="75" t="s">
        <v>503</v>
      </c>
      <c r="O320" s="75" t="s">
        <v>100</v>
      </c>
      <c r="P320" s="76" t="s">
        <v>153</v>
      </c>
      <c r="Q320" s="76" t="s">
        <v>518</v>
      </c>
      <c r="R320" s="77">
        <v>507</v>
      </c>
    </row>
    <row r="321" spans="12:18" ht="15.75" x14ac:dyDescent="0.25">
      <c r="L321" s="73" t="s">
        <v>39</v>
      </c>
      <c r="M321" s="74">
        <v>407500</v>
      </c>
      <c r="N321" s="75" t="s">
        <v>503</v>
      </c>
      <c r="O321" s="75" t="s">
        <v>100</v>
      </c>
      <c r="P321" s="76" t="s">
        <v>519</v>
      </c>
      <c r="Q321" s="76" t="s">
        <v>520</v>
      </c>
      <c r="R321" s="77">
        <v>507</v>
      </c>
    </row>
    <row r="322" spans="12:18" ht="15.75" x14ac:dyDescent="0.25">
      <c r="L322" s="73" t="s">
        <v>39</v>
      </c>
      <c r="M322" s="74">
        <v>407500</v>
      </c>
      <c r="N322" s="75" t="s">
        <v>503</v>
      </c>
      <c r="O322" s="75" t="s">
        <v>100</v>
      </c>
      <c r="P322" s="76" t="s">
        <v>218</v>
      </c>
      <c r="Q322" s="76" t="s">
        <v>521</v>
      </c>
      <c r="R322" s="77">
        <v>507</v>
      </c>
    </row>
    <row r="323" spans="12:18" ht="15.75" x14ac:dyDescent="0.25">
      <c r="L323" s="73" t="s">
        <v>39</v>
      </c>
      <c r="M323" s="74">
        <v>408225</v>
      </c>
      <c r="N323" s="75" t="s">
        <v>503</v>
      </c>
      <c r="O323" s="75" t="s">
        <v>100</v>
      </c>
      <c r="P323" s="76" t="s">
        <v>218</v>
      </c>
      <c r="Q323" s="76" t="s">
        <v>407</v>
      </c>
      <c r="R323" s="77">
        <v>507</v>
      </c>
    </row>
    <row r="324" spans="12:18" ht="15.75" x14ac:dyDescent="0.25">
      <c r="L324" s="73" t="s">
        <v>35</v>
      </c>
      <c r="M324" s="74" t="s">
        <v>101</v>
      </c>
      <c r="N324" s="75" t="s">
        <v>503</v>
      </c>
      <c r="O324" s="75" t="s">
        <v>100</v>
      </c>
      <c r="P324" s="76" t="s">
        <v>153</v>
      </c>
      <c r="Q324" s="76" t="s">
        <v>522</v>
      </c>
      <c r="R324" s="77">
        <v>507</v>
      </c>
    </row>
    <row r="325" spans="12:18" ht="15.75" x14ac:dyDescent="0.25">
      <c r="L325" s="73" t="s">
        <v>35</v>
      </c>
      <c r="M325" s="74" t="s">
        <v>101</v>
      </c>
      <c r="N325" s="75" t="s">
        <v>503</v>
      </c>
      <c r="O325" s="75" t="s">
        <v>100</v>
      </c>
      <c r="P325" s="76" t="s">
        <v>153</v>
      </c>
      <c r="Q325" s="76" t="s">
        <v>523</v>
      </c>
      <c r="R325" s="77">
        <v>507</v>
      </c>
    </row>
    <row r="326" spans="12:18" ht="15.75" x14ac:dyDescent="0.25">
      <c r="L326" s="73" t="s">
        <v>35</v>
      </c>
      <c r="M326" s="74" t="s">
        <v>101</v>
      </c>
      <c r="N326" s="75" t="s">
        <v>503</v>
      </c>
      <c r="O326" s="75" t="s">
        <v>100</v>
      </c>
      <c r="P326" s="76" t="s">
        <v>153</v>
      </c>
      <c r="Q326" s="76" t="s">
        <v>524</v>
      </c>
      <c r="R326" s="77">
        <v>507</v>
      </c>
    </row>
    <row r="327" spans="12:18" ht="15.75" x14ac:dyDescent="0.25">
      <c r="L327" s="73" t="s">
        <v>35</v>
      </c>
      <c r="M327" s="74" t="s">
        <v>101</v>
      </c>
      <c r="N327" s="75" t="s">
        <v>503</v>
      </c>
      <c r="O327" s="75" t="s">
        <v>100</v>
      </c>
      <c r="P327" s="76" t="s">
        <v>153</v>
      </c>
      <c r="Q327" s="76" t="s">
        <v>525</v>
      </c>
      <c r="R327" s="77">
        <v>507</v>
      </c>
    </row>
    <row r="328" spans="12:18" ht="15.75" x14ac:dyDescent="0.25">
      <c r="L328" s="73" t="s">
        <v>35</v>
      </c>
      <c r="M328" s="74" t="s">
        <v>101</v>
      </c>
      <c r="N328" s="75" t="s">
        <v>503</v>
      </c>
      <c r="O328" s="75" t="s">
        <v>100</v>
      </c>
      <c r="P328" s="76" t="s">
        <v>153</v>
      </c>
      <c r="Q328" s="76" t="s">
        <v>526</v>
      </c>
      <c r="R328" s="77">
        <v>507</v>
      </c>
    </row>
    <row r="329" spans="12:18" ht="15.75" x14ac:dyDescent="0.25">
      <c r="L329" s="73" t="s">
        <v>35</v>
      </c>
      <c r="M329" s="74" t="s">
        <v>101</v>
      </c>
      <c r="N329" s="75" t="s">
        <v>503</v>
      </c>
      <c r="O329" s="75" t="s">
        <v>100</v>
      </c>
      <c r="P329" s="76" t="s">
        <v>153</v>
      </c>
      <c r="Q329" s="76" t="s">
        <v>526</v>
      </c>
      <c r="R329" s="77">
        <v>507</v>
      </c>
    </row>
    <row r="330" spans="12:18" ht="15.75" x14ac:dyDescent="0.25">
      <c r="L330" s="73" t="s">
        <v>35</v>
      </c>
      <c r="M330" s="74" t="s">
        <v>101</v>
      </c>
      <c r="N330" s="75" t="s">
        <v>503</v>
      </c>
      <c r="O330" s="75" t="s">
        <v>100</v>
      </c>
      <c r="P330" s="76" t="s">
        <v>153</v>
      </c>
      <c r="Q330" s="76" t="s">
        <v>527</v>
      </c>
      <c r="R330" s="77">
        <v>507</v>
      </c>
    </row>
    <row r="331" spans="12:18" ht="15.75" x14ac:dyDescent="0.25">
      <c r="L331" s="73" t="s">
        <v>33</v>
      </c>
      <c r="M331" s="74">
        <v>153300</v>
      </c>
      <c r="N331" s="75" t="s">
        <v>528</v>
      </c>
      <c r="O331" s="75" t="s">
        <v>105</v>
      </c>
      <c r="P331" s="76" t="s">
        <v>157</v>
      </c>
      <c r="Q331" s="76" t="s">
        <v>529</v>
      </c>
      <c r="R331" s="77">
        <v>311</v>
      </c>
    </row>
    <row r="332" spans="12:18" ht="15.75" x14ac:dyDescent="0.25">
      <c r="L332" s="73" t="s">
        <v>39</v>
      </c>
      <c r="M332" s="74">
        <v>407650</v>
      </c>
      <c r="N332" s="75" t="s">
        <v>528</v>
      </c>
      <c r="O332" s="75" t="s">
        <v>105</v>
      </c>
      <c r="P332" s="76" t="s">
        <v>153</v>
      </c>
      <c r="Q332" s="76" t="s">
        <v>530</v>
      </c>
      <c r="R332" s="77">
        <v>1555</v>
      </c>
    </row>
    <row r="333" spans="12:18" ht="15.75" x14ac:dyDescent="0.25">
      <c r="L333" s="73" t="s">
        <v>39</v>
      </c>
      <c r="M333" s="74">
        <v>404575</v>
      </c>
      <c r="N333" s="75" t="s">
        <v>531</v>
      </c>
      <c r="O333" s="75" t="s">
        <v>106</v>
      </c>
      <c r="P333" s="76" t="s">
        <v>153</v>
      </c>
      <c r="Q333" s="76" t="s">
        <v>532</v>
      </c>
      <c r="R333" s="77">
        <v>500</v>
      </c>
    </row>
    <row r="334" spans="12:18" ht="15.75" x14ac:dyDescent="0.25">
      <c r="L334" s="73" t="s">
        <v>38</v>
      </c>
      <c r="M334" s="74">
        <v>905600</v>
      </c>
      <c r="N334" s="75" t="s">
        <v>533</v>
      </c>
      <c r="O334" s="75" t="s">
        <v>107</v>
      </c>
      <c r="P334" s="76" t="s">
        <v>392</v>
      </c>
      <c r="Q334" s="76" t="s">
        <v>534</v>
      </c>
      <c r="R334" s="77">
        <v>972</v>
      </c>
    </row>
    <row r="335" spans="12:18" ht="15.75" x14ac:dyDescent="0.25">
      <c r="L335" s="73" t="s">
        <v>39</v>
      </c>
      <c r="M335" s="74" t="s">
        <v>535</v>
      </c>
      <c r="N335" s="75" t="s">
        <v>536</v>
      </c>
      <c r="O335" s="75" t="s">
        <v>108</v>
      </c>
      <c r="P335" s="76" t="s">
        <v>157</v>
      </c>
      <c r="Q335" s="76" t="s">
        <v>326</v>
      </c>
      <c r="R335" s="77">
        <v>311</v>
      </c>
    </row>
    <row r="336" spans="12:18" ht="15.75" x14ac:dyDescent="0.25">
      <c r="L336" s="73" t="s">
        <v>39</v>
      </c>
      <c r="M336" s="74" t="s">
        <v>535</v>
      </c>
      <c r="N336" s="75" t="s">
        <v>536</v>
      </c>
      <c r="O336" s="75" t="s">
        <v>108</v>
      </c>
      <c r="P336" s="76" t="s">
        <v>153</v>
      </c>
      <c r="Q336" s="76" t="s">
        <v>537</v>
      </c>
      <c r="R336" s="77">
        <v>1555</v>
      </c>
    </row>
    <row r="337" spans="12:18" ht="15.75" x14ac:dyDescent="0.25">
      <c r="L337" s="73" t="s">
        <v>39</v>
      </c>
      <c r="M337" s="74">
        <v>407100</v>
      </c>
      <c r="N337" s="75" t="s">
        <v>538</v>
      </c>
      <c r="O337" s="75" t="s">
        <v>110</v>
      </c>
      <c r="P337" s="76" t="s">
        <v>539</v>
      </c>
      <c r="Q337" s="76" t="s">
        <v>540</v>
      </c>
      <c r="R337" s="77">
        <v>622</v>
      </c>
    </row>
    <row r="338" spans="12:18" ht="15.75" x14ac:dyDescent="0.25">
      <c r="L338" s="73" t="s">
        <v>38</v>
      </c>
      <c r="M338" s="74">
        <v>700000</v>
      </c>
      <c r="N338" s="75" t="s">
        <v>538</v>
      </c>
      <c r="O338" s="75" t="s">
        <v>110</v>
      </c>
      <c r="P338" s="76" t="s">
        <v>392</v>
      </c>
      <c r="Q338" s="76" t="s">
        <v>541</v>
      </c>
      <c r="R338" s="77">
        <v>156</v>
      </c>
    </row>
    <row r="339" spans="12:18" ht="15.75" x14ac:dyDescent="0.25">
      <c r="L339" s="73" t="s">
        <v>39</v>
      </c>
      <c r="M339" s="74">
        <v>404520</v>
      </c>
      <c r="N339" s="75" t="s">
        <v>542</v>
      </c>
      <c r="O339" s="75" t="s">
        <v>543</v>
      </c>
      <c r="P339" s="76" t="s">
        <v>153</v>
      </c>
      <c r="Q339" s="76" t="s">
        <v>544</v>
      </c>
      <c r="R339" s="77">
        <v>389</v>
      </c>
    </row>
    <row r="340" spans="12:18" ht="15.75" x14ac:dyDescent="0.25">
      <c r="L340" s="73" t="s">
        <v>36</v>
      </c>
      <c r="M340" s="74">
        <v>504600</v>
      </c>
      <c r="N340" s="75" t="s">
        <v>545</v>
      </c>
      <c r="O340" s="75" t="s">
        <v>111</v>
      </c>
      <c r="P340" s="76" t="s">
        <v>153</v>
      </c>
      <c r="Q340" s="76" t="s">
        <v>546</v>
      </c>
      <c r="R340" s="77">
        <v>259</v>
      </c>
    </row>
    <row r="341" spans="12:18" ht="15.75" x14ac:dyDescent="0.25">
      <c r="L341" s="73" t="s">
        <v>36</v>
      </c>
      <c r="M341" s="74">
        <v>504600</v>
      </c>
      <c r="N341" s="75" t="s">
        <v>545</v>
      </c>
      <c r="O341" s="75" t="s">
        <v>111</v>
      </c>
      <c r="P341" s="76" t="s">
        <v>153</v>
      </c>
      <c r="Q341" s="76" t="s">
        <v>547</v>
      </c>
      <c r="R341" s="77">
        <v>389</v>
      </c>
    </row>
    <row r="342" spans="12:18" ht="15.75" x14ac:dyDescent="0.25">
      <c r="L342" s="73" t="s">
        <v>42</v>
      </c>
      <c r="M342" s="74">
        <v>108701</v>
      </c>
      <c r="N342" s="75" t="s">
        <v>548</v>
      </c>
      <c r="O342" s="75" t="s">
        <v>112</v>
      </c>
      <c r="P342" s="76" t="s">
        <v>157</v>
      </c>
      <c r="Q342" s="76" t="s">
        <v>549</v>
      </c>
      <c r="R342" s="77">
        <v>622</v>
      </c>
    </row>
    <row r="343" spans="12:18" ht="15.75" x14ac:dyDescent="0.25">
      <c r="L343" s="73" t="s">
        <v>33</v>
      </c>
      <c r="M343" s="74">
        <v>152300</v>
      </c>
      <c r="N343" s="75" t="s">
        <v>548</v>
      </c>
      <c r="O343" s="75" t="s">
        <v>112</v>
      </c>
      <c r="P343" s="76" t="s">
        <v>153</v>
      </c>
      <c r="Q343" s="76" t="s">
        <v>550</v>
      </c>
      <c r="R343" s="77">
        <v>778</v>
      </c>
    </row>
    <row r="344" spans="12:18" ht="15.75" x14ac:dyDescent="0.25">
      <c r="L344" s="73" t="s">
        <v>33</v>
      </c>
      <c r="M344" s="74" t="s">
        <v>65</v>
      </c>
      <c r="N344" s="75" t="s">
        <v>548</v>
      </c>
      <c r="O344" s="75" t="s">
        <v>112</v>
      </c>
      <c r="P344" s="76" t="s">
        <v>153</v>
      </c>
      <c r="Q344" s="76" t="s">
        <v>550</v>
      </c>
      <c r="R344" s="77">
        <v>778</v>
      </c>
    </row>
    <row r="345" spans="12:18" ht="15.75" x14ac:dyDescent="0.25">
      <c r="L345" s="73" t="s">
        <v>41</v>
      </c>
      <c r="M345" s="74">
        <v>601040</v>
      </c>
      <c r="N345" s="75" t="s">
        <v>551</v>
      </c>
      <c r="O345" s="75" t="s">
        <v>113</v>
      </c>
      <c r="P345" s="76" t="s">
        <v>157</v>
      </c>
      <c r="Q345" s="76" t="s">
        <v>552</v>
      </c>
      <c r="R345" s="77">
        <v>622</v>
      </c>
    </row>
    <row r="346" spans="12:18" ht="15.75" x14ac:dyDescent="0.25">
      <c r="L346" s="73" t="s">
        <v>42</v>
      </c>
      <c r="M346" s="74">
        <v>100100</v>
      </c>
      <c r="N346" s="75" t="s">
        <v>553</v>
      </c>
      <c r="O346" s="75" t="s">
        <v>114</v>
      </c>
      <c r="P346" s="76" t="s">
        <v>218</v>
      </c>
      <c r="Q346" s="76" t="s">
        <v>554</v>
      </c>
      <c r="R346" s="77">
        <v>389</v>
      </c>
    </row>
    <row r="347" spans="12:18" ht="15.75" x14ac:dyDescent="0.25">
      <c r="L347" s="73" t="s">
        <v>42</v>
      </c>
      <c r="M347" s="74">
        <v>107001</v>
      </c>
      <c r="N347" s="75" t="s">
        <v>553</v>
      </c>
      <c r="O347" s="75" t="s">
        <v>114</v>
      </c>
      <c r="P347" s="76" t="s">
        <v>153</v>
      </c>
      <c r="Q347" s="76" t="s">
        <v>555</v>
      </c>
      <c r="R347" s="77">
        <v>389</v>
      </c>
    </row>
    <row r="348" spans="12:18" ht="15.75" x14ac:dyDescent="0.25">
      <c r="L348" s="73" t="s">
        <v>42</v>
      </c>
      <c r="M348" s="74">
        <v>107001</v>
      </c>
      <c r="N348" s="75" t="s">
        <v>553</v>
      </c>
      <c r="O348" s="75" t="s">
        <v>114</v>
      </c>
      <c r="P348" s="76" t="s">
        <v>153</v>
      </c>
      <c r="Q348" s="76" t="s">
        <v>556</v>
      </c>
      <c r="R348" s="77">
        <v>389</v>
      </c>
    </row>
    <row r="349" spans="12:18" ht="15.75" x14ac:dyDescent="0.25">
      <c r="L349" s="73" t="s">
        <v>36</v>
      </c>
      <c r="M349" s="74">
        <v>509600</v>
      </c>
      <c r="N349" s="75" t="s">
        <v>553</v>
      </c>
      <c r="O349" s="75" t="s">
        <v>114</v>
      </c>
      <c r="P349" s="76" t="s">
        <v>153</v>
      </c>
      <c r="Q349" s="76" t="s">
        <v>557</v>
      </c>
      <c r="R349" s="77">
        <v>389</v>
      </c>
    </row>
    <row r="350" spans="12:18" ht="15.75" x14ac:dyDescent="0.25">
      <c r="L350" s="73" t="s">
        <v>36</v>
      </c>
      <c r="M350" s="74">
        <v>509600</v>
      </c>
      <c r="N350" s="75" t="s">
        <v>553</v>
      </c>
      <c r="O350" s="75" t="s">
        <v>114</v>
      </c>
      <c r="P350" s="76" t="s">
        <v>153</v>
      </c>
      <c r="Q350" s="76" t="s">
        <v>557</v>
      </c>
      <c r="R350" s="77">
        <v>389</v>
      </c>
    </row>
    <row r="351" spans="12:18" ht="15.75" x14ac:dyDescent="0.25">
      <c r="L351" s="73" t="s">
        <v>36</v>
      </c>
      <c r="M351" s="74">
        <v>509600</v>
      </c>
      <c r="N351" s="75" t="s">
        <v>553</v>
      </c>
      <c r="O351" s="75" t="s">
        <v>114</v>
      </c>
      <c r="P351" s="76" t="s">
        <v>153</v>
      </c>
      <c r="Q351" s="76" t="s">
        <v>557</v>
      </c>
      <c r="R351" s="77">
        <v>389</v>
      </c>
    </row>
    <row r="352" spans="12:18" ht="15.75" x14ac:dyDescent="0.25">
      <c r="L352" s="73" t="s">
        <v>36</v>
      </c>
      <c r="M352" s="74">
        <v>509600</v>
      </c>
      <c r="N352" s="75" t="s">
        <v>553</v>
      </c>
      <c r="O352" s="75" t="s">
        <v>114</v>
      </c>
      <c r="P352" s="76" t="s">
        <v>153</v>
      </c>
      <c r="Q352" s="76" t="s">
        <v>557</v>
      </c>
      <c r="R352" s="77">
        <v>389</v>
      </c>
    </row>
    <row r="353" spans="12:18" ht="15.75" x14ac:dyDescent="0.25">
      <c r="L353" s="73" t="s">
        <v>41</v>
      </c>
      <c r="M353" s="74">
        <v>600000</v>
      </c>
      <c r="N353" s="75" t="s">
        <v>553</v>
      </c>
      <c r="O353" s="75" t="s">
        <v>114</v>
      </c>
      <c r="P353" s="76" t="s">
        <v>157</v>
      </c>
      <c r="Q353" s="76" t="s">
        <v>558</v>
      </c>
      <c r="R353" s="77">
        <v>389</v>
      </c>
    </row>
    <row r="354" spans="12:18" ht="15.75" x14ac:dyDescent="0.25">
      <c r="L354" s="73" t="s">
        <v>41</v>
      </c>
      <c r="M354" s="74">
        <v>601080</v>
      </c>
      <c r="N354" s="75" t="s">
        <v>553</v>
      </c>
      <c r="O354" s="75" t="s">
        <v>114</v>
      </c>
      <c r="P354" s="76" t="s">
        <v>157</v>
      </c>
      <c r="Q354" s="76" t="s">
        <v>559</v>
      </c>
      <c r="R354" s="77">
        <v>389</v>
      </c>
    </row>
    <row r="355" spans="12:18" ht="15.75" x14ac:dyDescent="0.25">
      <c r="L355" s="73" t="s">
        <v>41</v>
      </c>
      <c r="M355" s="74">
        <v>601200</v>
      </c>
      <c r="N355" s="75" t="s">
        <v>553</v>
      </c>
      <c r="O355" s="75" t="s">
        <v>114</v>
      </c>
      <c r="P355" s="76" t="s">
        <v>153</v>
      </c>
      <c r="Q355" s="76" t="s">
        <v>560</v>
      </c>
      <c r="R355" s="77">
        <v>389</v>
      </c>
    </row>
    <row r="356" spans="12:18" ht="15.75" x14ac:dyDescent="0.25">
      <c r="L356" s="73" t="s">
        <v>37</v>
      </c>
      <c r="M356" s="74">
        <v>704002</v>
      </c>
      <c r="N356" s="75" t="s">
        <v>553</v>
      </c>
      <c r="O356" s="75" t="s">
        <v>114</v>
      </c>
      <c r="P356" s="76" t="s">
        <v>157</v>
      </c>
      <c r="Q356" s="76" t="s">
        <v>561</v>
      </c>
      <c r="R356" s="77">
        <v>389</v>
      </c>
    </row>
    <row r="357" spans="12:18" ht="15.75" x14ac:dyDescent="0.25">
      <c r="L357" s="73" t="s">
        <v>34</v>
      </c>
      <c r="M357" s="74" t="s">
        <v>562</v>
      </c>
      <c r="N357" s="75" t="s">
        <v>553</v>
      </c>
      <c r="O357" s="75" t="s">
        <v>114</v>
      </c>
      <c r="P357" s="76" t="s">
        <v>157</v>
      </c>
      <c r="Q357" s="76" t="s">
        <v>561</v>
      </c>
      <c r="R357" s="77">
        <v>389</v>
      </c>
    </row>
    <row r="358" spans="12:18" ht="15.75" x14ac:dyDescent="0.25">
      <c r="L358" s="73" t="s">
        <v>37</v>
      </c>
      <c r="M358" s="74">
        <v>704002</v>
      </c>
      <c r="N358" s="75" t="s">
        <v>553</v>
      </c>
      <c r="O358" s="75" t="s">
        <v>114</v>
      </c>
      <c r="P358" s="76" t="s">
        <v>218</v>
      </c>
      <c r="Q358" s="76" t="s">
        <v>563</v>
      </c>
      <c r="R358" s="77">
        <v>389</v>
      </c>
    </row>
    <row r="359" spans="12:18" ht="15.75" x14ac:dyDescent="0.25">
      <c r="L359" s="73" t="s">
        <v>37</v>
      </c>
      <c r="M359" s="74">
        <v>704002</v>
      </c>
      <c r="N359" s="75" t="s">
        <v>553</v>
      </c>
      <c r="O359" s="75" t="s">
        <v>114</v>
      </c>
      <c r="P359" s="76" t="s">
        <v>153</v>
      </c>
      <c r="Q359" s="76" t="s">
        <v>564</v>
      </c>
      <c r="R359" s="77">
        <v>389</v>
      </c>
    </row>
    <row r="360" spans="12:18" ht="15.75" x14ac:dyDescent="0.25">
      <c r="L360" s="73" t="s">
        <v>37</v>
      </c>
      <c r="M360" s="74">
        <v>704002</v>
      </c>
      <c r="N360" s="75" t="s">
        <v>553</v>
      </c>
      <c r="O360" s="75" t="s">
        <v>114</v>
      </c>
      <c r="P360" s="76" t="s">
        <v>218</v>
      </c>
      <c r="Q360" s="76" t="s">
        <v>565</v>
      </c>
      <c r="R360" s="77">
        <v>389</v>
      </c>
    </row>
    <row r="361" spans="12:18" ht="15.75" x14ac:dyDescent="0.25">
      <c r="L361" s="73" t="s">
        <v>37</v>
      </c>
      <c r="M361" s="74">
        <v>705100</v>
      </c>
      <c r="N361" s="75" t="s">
        <v>553</v>
      </c>
      <c r="O361" s="75" t="s">
        <v>114</v>
      </c>
      <c r="P361" s="76" t="s">
        <v>157</v>
      </c>
      <c r="Q361" s="76" t="s">
        <v>566</v>
      </c>
      <c r="R361" s="77">
        <v>389</v>
      </c>
    </row>
    <row r="362" spans="12:18" ht="15.75" x14ac:dyDescent="0.25">
      <c r="L362" s="73" t="s">
        <v>37</v>
      </c>
      <c r="M362" s="74">
        <v>705200</v>
      </c>
      <c r="N362" s="75" t="s">
        <v>553</v>
      </c>
      <c r="O362" s="75" t="s">
        <v>114</v>
      </c>
      <c r="P362" s="76" t="s">
        <v>157</v>
      </c>
      <c r="Q362" s="76" t="s">
        <v>567</v>
      </c>
      <c r="R362" s="77">
        <v>389</v>
      </c>
    </row>
    <row r="363" spans="12:18" ht="15.75" x14ac:dyDescent="0.25">
      <c r="L363" s="73" t="s">
        <v>37</v>
      </c>
      <c r="M363" s="74">
        <v>706201</v>
      </c>
      <c r="N363" s="75" t="s">
        <v>553</v>
      </c>
      <c r="O363" s="75" t="s">
        <v>114</v>
      </c>
      <c r="P363" s="76" t="s">
        <v>153</v>
      </c>
      <c r="Q363" s="76" t="s">
        <v>568</v>
      </c>
      <c r="R363" s="77">
        <v>295</v>
      </c>
    </row>
    <row r="364" spans="12:18" ht="15.75" x14ac:dyDescent="0.25">
      <c r="L364" s="73" t="s">
        <v>37</v>
      </c>
      <c r="M364" s="74">
        <v>706201</v>
      </c>
      <c r="N364" s="75" t="s">
        <v>553</v>
      </c>
      <c r="O364" s="75" t="s">
        <v>114</v>
      </c>
      <c r="P364" s="76" t="s">
        <v>153</v>
      </c>
      <c r="Q364" s="76" t="s">
        <v>568</v>
      </c>
      <c r="R364" s="77">
        <v>295</v>
      </c>
    </row>
    <row r="365" spans="12:18" ht="15.75" x14ac:dyDescent="0.25">
      <c r="L365" s="73" t="s">
        <v>37</v>
      </c>
      <c r="M365" s="74">
        <v>706211</v>
      </c>
      <c r="N365" s="75" t="s">
        <v>553</v>
      </c>
      <c r="O365" s="75" t="s">
        <v>114</v>
      </c>
      <c r="P365" s="76" t="s">
        <v>153</v>
      </c>
      <c r="Q365" s="76" t="s">
        <v>568</v>
      </c>
      <c r="R365" s="77">
        <v>295</v>
      </c>
    </row>
    <row r="366" spans="12:18" ht="15.75" x14ac:dyDescent="0.25">
      <c r="L366" s="73" t="s">
        <v>37</v>
      </c>
      <c r="M366" s="74">
        <v>706211</v>
      </c>
      <c r="N366" s="75" t="s">
        <v>553</v>
      </c>
      <c r="O366" s="75" t="s">
        <v>114</v>
      </c>
      <c r="P366" s="76" t="s">
        <v>153</v>
      </c>
      <c r="Q366" s="76" t="s">
        <v>568</v>
      </c>
      <c r="R366" s="77">
        <v>295</v>
      </c>
    </row>
    <row r="367" spans="12:18" ht="15.75" x14ac:dyDescent="0.25">
      <c r="L367" s="73" t="s">
        <v>41</v>
      </c>
      <c r="M367" s="74">
        <v>601615</v>
      </c>
      <c r="N367" s="75" t="s">
        <v>569</v>
      </c>
      <c r="O367" s="75" t="s">
        <v>115</v>
      </c>
      <c r="P367" s="76" t="s">
        <v>539</v>
      </c>
      <c r="Q367" s="76" t="s">
        <v>410</v>
      </c>
      <c r="R367" s="77">
        <v>840</v>
      </c>
    </row>
    <row r="368" spans="12:18" ht="15.75" x14ac:dyDescent="0.25">
      <c r="L368" s="73" t="s">
        <v>41</v>
      </c>
      <c r="M368" s="74">
        <v>601615</v>
      </c>
      <c r="N368" s="75" t="s">
        <v>569</v>
      </c>
      <c r="O368" s="75" t="s">
        <v>115</v>
      </c>
      <c r="P368" s="76" t="s">
        <v>539</v>
      </c>
      <c r="Q368" s="76" t="s">
        <v>410</v>
      </c>
      <c r="R368" s="77">
        <v>840</v>
      </c>
    </row>
    <row r="369" spans="12:18" ht="15.75" x14ac:dyDescent="0.25">
      <c r="L369" s="73" t="s">
        <v>41</v>
      </c>
      <c r="M369" s="74">
        <v>601615</v>
      </c>
      <c r="N369" s="75" t="s">
        <v>569</v>
      </c>
      <c r="O369" s="75" t="s">
        <v>115</v>
      </c>
      <c r="P369" s="76" t="s">
        <v>539</v>
      </c>
      <c r="Q369" s="76" t="s">
        <v>410</v>
      </c>
      <c r="R369" s="77">
        <v>840</v>
      </c>
    </row>
    <row r="370" spans="12:18" ht="15.75" x14ac:dyDescent="0.25">
      <c r="L370" s="73" t="s">
        <v>41</v>
      </c>
      <c r="M370" s="74">
        <v>601615</v>
      </c>
      <c r="N370" s="75" t="s">
        <v>569</v>
      </c>
      <c r="O370" s="75" t="s">
        <v>115</v>
      </c>
      <c r="P370" s="76" t="s">
        <v>539</v>
      </c>
      <c r="Q370" s="76" t="s">
        <v>412</v>
      </c>
      <c r="R370" s="77">
        <v>840</v>
      </c>
    </row>
    <row r="371" spans="12:18" ht="15.75" x14ac:dyDescent="0.25">
      <c r="L371" s="73" t="s">
        <v>41</v>
      </c>
      <c r="M371" s="74">
        <v>601615</v>
      </c>
      <c r="N371" s="75" t="s">
        <v>569</v>
      </c>
      <c r="O371" s="75" t="s">
        <v>115</v>
      </c>
      <c r="P371" s="76" t="s">
        <v>539</v>
      </c>
      <c r="Q371" s="76" t="s">
        <v>570</v>
      </c>
      <c r="R371" s="77">
        <v>880</v>
      </c>
    </row>
    <row r="372" spans="12:18" ht="15.75" x14ac:dyDescent="0.25">
      <c r="L372" s="73" t="s">
        <v>41</v>
      </c>
      <c r="M372" s="74">
        <v>601615</v>
      </c>
      <c r="N372" s="75" t="s">
        <v>569</v>
      </c>
      <c r="O372" s="75" t="s">
        <v>115</v>
      </c>
      <c r="P372" s="76" t="s">
        <v>539</v>
      </c>
      <c r="Q372" s="76" t="s">
        <v>570</v>
      </c>
      <c r="R372" s="77">
        <v>880</v>
      </c>
    </row>
    <row r="373" spans="12:18" ht="15.75" x14ac:dyDescent="0.25">
      <c r="L373" s="73" t="s">
        <v>41</v>
      </c>
      <c r="M373" s="74">
        <v>601615</v>
      </c>
      <c r="N373" s="75" t="s">
        <v>569</v>
      </c>
      <c r="O373" s="75" t="s">
        <v>115</v>
      </c>
      <c r="P373" s="76" t="s">
        <v>539</v>
      </c>
      <c r="Q373" s="76" t="s">
        <v>570</v>
      </c>
      <c r="R373" s="77">
        <v>880</v>
      </c>
    </row>
    <row r="374" spans="12:18" ht="15.75" x14ac:dyDescent="0.25">
      <c r="L374" s="73" t="s">
        <v>40</v>
      </c>
      <c r="M374" s="74">
        <v>802000</v>
      </c>
      <c r="N374" s="75" t="s">
        <v>571</v>
      </c>
      <c r="O374" s="75" t="s">
        <v>117</v>
      </c>
      <c r="P374" s="76" t="s">
        <v>153</v>
      </c>
      <c r="Q374" s="76" t="s">
        <v>572</v>
      </c>
      <c r="R374" s="77">
        <v>616</v>
      </c>
    </row>
    <row r="375" spans="12:18" ht="15.75" x14ac:dyDescent="0.25">
      <c r="L375" s="73" t="s">
        <v>40</v>
      </c>
      <c r="M375" s="74">
        <v>802000</v>
      </c>
      <c r="N375" s="75" t="s">
        <v>571</v>
      </c>
      <c r="O375" s="75" t="s">
        <v>117</v>
      </c>
      <c r="P375" s="76" t="s">
        <v>153</v>
      </c>
      <c r="Q375" s="76" t="s">
        <v>573</v>
      </c>
      <c r="R375" s="77">
        <v>616</v>
      </c>
    </row>
    <row r="376" spans="12:18" ht="15.75" x14ac:dyDescent="0.25">
      <c r="L376" s="73" t="s">
        <v>40</v>
      </c>
      <c r="M376" s="74">
        <v>805210</v>
      </c>
      <c r="N376" s="75" t="s">
        <v>574</v>
      </c>
      <c r="O376" s="75" t="s">
        <v>118</v>
      </c>
      <c r="P376" s="76" t="s">
        <v>153</v>
      </c>
      <c r="Q376" s="76" t="s">
        <v>575</v>
      </c>
      <c r="R376" s="77">
        <v>289</v>
      </c>
    </row>
    <row r="377" spans="12:18" ht="15.75" x14ac:dyDescent="0.25">
      <c r="L377" s="73" t="s">
        <v>40</v>
      </c>
      <c r="M377" s="74">
        <v>805210</v>
      </c>
      <c r="N377" s="75" t="s">
        <v>574</v>
      </c>
      <c r="O377" s="75" t="s">
        <v>118</v>
      </c>
      <c r="P377" s="76" t="s">
        <v>153</v>
      </c>
      <c r="Q377" s="76" t="s">
        <v>575</v>
      </c>
      <c r="R377" s="77">
        <v>289</v>
      </c>
    </row>
    <row r="378" spans="12:18" ht="15.75" x14ac:dyDescent="0.25">
      <c r="L378" s="73" t="s">
        <v>40</v>
      </c>
      <c r="M378" s="74">
        <v>805210</v>
      </c>
      <c r="N378" s="75" t="s">
        <v>574</v>
      </c>
      <c r="O378" s="75" t="s">
        <v>118</v>
      </c>
      <c r="P378" s="76" t="s">
        <v>576</v>
      </c>
      <c r="Q378" s="76" t="s">
        <v>575</v>
      </c>
      <c r="R378" s="77">
        <v>167</v>
      </c>
    </row>
    <row r="379" spans="12:18" ht="15.75" x14ac:dyDescent="0.25">
      <c r="L379" s="73" t="s">
        <v>40</v>
      </c>
      <c r="M379" s="74">
        <v>805220</v>
      </c>
      <c r="N379" s="75" t="s">
        <v>577</v>
      </c>
      <c r="O379" s="75" t="s">
        <v>119</v>
      </c>
      <c r="P379" s="76" t="s">
        <v>578</v>
      </c>
      <c r="Q379" s="76" t="s">
        <v>575</v>
      </c>
      <c r="R379" s="77">
        <v>360</v>
      </c>
    </row>
    <row r="380" spans="12:18" ht="15.75" x14ac:dyDescent="0.25">
      <c r="L380" s="73" t="s">
        <v>40</v>
      </c>
      <c r="M380" s="74">
        <v>805220</v>
      </c>
      <c r="N380" s="75" t="s">
        <v>577</v>
      </c>
      <c r="O380" s="75" t="s">
        <v>119</v>
      </c>
      <c r="P380" s="76" t="s">
        <v>578</v>
      </c>
      <c r="Q380" s="76" t="s">
        <v>575</v>
      </c>
      <c r="R380" s="77">
        <v>360</v>
      </c>
    </row>
    <row r="381" spans="12:18" ht="15.75" x14ac:dyDescent="0.25">
      <c r="L381" s="73" t="s">
        <v>40</v>
      </c>
      <c r="M381" s="74">
        <v>805230</v>
      </c>
      <c r="N381" s="75" t="s">
        <v>579</v>
      </c>
      <c r="O381" s="75" t="s">
        <v>120</v>
      </c>
      <c r="P381" s="76" t="s">
        <v>578</v>
      </c>
      <c r="Q381" s="76" t="s">
        <v>575</v>
      </c>
      <c r="R381" s="77">
        <v>360</v>
      </c>
    </row>
    <row r="382" spans="12:18" ht="15.75" x14ac:dyDescent="0.25">
      <c r="L382" s="73" t="s">
        <v>40</v>
      </c>
      <c r="M382" s="74">
        <v>805230</v>
      </c>
      <c r="N382" s="75" t="s">
        <v>579</v>
      </c>
      <c r="O382" s="75" t="s">
        <v>120</v>
      </c>
      <c r="P382" s="76" t="s">
        <v>578</v>
      </c>
      <c r="Q382" s="76" t="s">
        <v>575</v>
      </c>
      <c r="R382" s="77">
        <v>360</v>
      </c>
    </row>
    <row r="383" spans="12:18" ht="15.75" x14ac:dyDescent="0.25">
      <c r="L383" s="73" t="s">
        <v>40</v>
      </c>
      <c r="M383" s="74">
        <v>802560</v>
      </c>
      <c r="N383" s="75" t="s">
        <v>580</v>
      </c>
      <c r="O383" s="75" t="s">
        <v>121</v>
      </c>
      <c r="P383" s="76" t="s">
        <v>578</v>
      </c>
      <c r="Q383" s="76" t="s">
        <v>575</v>
      </c>
      <c r="R383" s="77">
        <v>360</v>
      </c>
    </row>
    <row r="384" spans="12:18" ht="15.75" x14ac:dyDescent="0.25">
      <c r="L384" s="73" t="s">
        <v>40</v>
      </c>
      <c r="M384" s="74">
        <v>802560</v>
      </c>
      <c r="N384" s="75" t="s">
        <v>580</v>
      </c>
      <c r="O384" s="75" t="s">
        <v>121</v>
      </c>
      <c r="P384" s="76" t="s">
        <v>578</v>
      </c>
      <c r="Q384" s="76" t="s">
        <v>575</v>
      </c>
      <c r="R384" s="77">
        <v>360</v>
      </c>
    </row>
    <row r="385" spans="12:18" ht="15.75" x14ac:dyDescent="0.25">
      <c r="L385" s="73" t="s">
        <v>40</v>
      </c>
      <c r="M385" s="74">
        <v>805270</v>
      </c>
      <c r="N385" s="75" t="s">
        <v>581</v>
      </c>
      <c r="O385" s="75" t="s">
        <v>122</v>
      </c>
      <c r="P385" s="76" t="s">
        <v>578</v>
      </c>
      <c r="Q385" s="76" t="s">
        <v>575</v>
      </c>
      <c r="R385" s="77">
        <v>300</v>
      </c>
    </row>
    <row r="386" spans="12:18" ht="15.75" x14ac:dyDescent="0.25">
      <c r="L386" s="73" t="s">
        <v>40</v>
      </c>
      <c r="M386" s="74">
        <v>805270</v>
      </c>
      <c r="N386" s="75" t="s">
        <v>581</v>
      </c>
      <c r="O386" s="75" t="s">
        <v>122</v>
      </c>
      <c r="P386" s="76" t="s">
        <v>578</v>
      </c>
      <c r="Q386" s="76" t="s">
        <v>575</v>
      </c>
      <c r="R386" s="77">
        <v>300</v>
      </c>
    </row>
    <row r="387" spans="12:18" ht="15.75" x14ac:dyDescent="0.25">
      <c r="L387" s="73" t="s">
        <v>40</v>
      </c>
      <c r="M387" s="74">
        <v>805270</v>
      </c>
      <c r="N387" s="75" t="s">
        <v>581</v>
      </c>
      <c r="O387" s="75" t="s">
        <v>122</v>
      </c>
      <c r="P387" s="76" t="s">
        <v>578</v>
      </c>
      <c r="Q387" s="76" t="s">
        <v>575</v>
      </c>
      <c r="R387" s="77">
        <v>300</v>
      </c>
    </row>
    <row r="388" spans="12:18" ht="15.75" x14ac:dyDescent="0.25">
      <c r="L388" s="73" t="s">
        <v>40</v>
      </c>
      <c r="M388" s="74">
        <v>805290</v>
      </c>
      <c r="N388" s="75" t="s">
        <v>582</v>
      </c>
      <c r="O388" s="75" t="s">
        <v>123</v>
      </c>
      <c r="P388" s="76" t="s">
        <v>578</v>
      </c>
      <c r="Q388" s="76" t="s">
        <v>575</v>
      </c>
      <c r="R388" s="77">
        <v>720</v>
      </c>
    </row>
    <row r="389" spans="12:18" ht="15.75" x14ac:dyDescent="0.25">
      <c r="L389" s="73" t="s">
        <v>40</v>
      </c>
      <c r="M389" s="74">
        <v>805310</v>
      </c>
      <c r="N389" s="75" t="s">
        <v>583</v>
      </c>
      <c r="O389" s="75" t="s">
        <v>124</v>
      </c>
      <c r="P389" s="76" t="s">
        <v>153</v>
      </c>
      <c r="Q389" s="76" t="s">
        <v>584</v>
      </c>
      <c r="R389" s="77">
        <v>360</v>
      </c>
    </row>
    <row r="390" spans="12:18" ht="15.75" x14ac:dyDescent="0.25">
      <c r="L390" s="73" t="s">
        <v>40</v>
      </c>
      <c r="M390" s="74">
        <v>805310</v>
      </c>
      <c r="N390" s="75" t="s">
        <v>583</v>
      </c>
      <c r="O390" s="75" t="s">
        <v>124</v>
      </c>
      <c r="P390" s="76" t="s">
        <v>392</v>
      </c>
      <c r="Q390" s="76" t="s">
        <v>575</v>
      </c>
      <c r="R390" s="77">
        <v>360</v>
      </c>
    </row>
    <row r="391" spans="12:18" ht="15.75" x14ac:dyDescent="0.25">
      <c r="L391" s="73" t="s">
        <v>40</v>
      </c>
      <c r="M391" s="74">
        <v>805320</v>
      </c>
      <c r="N391" s="75" t="s">
        <v>585</v>
      </c>
      <c r="O391" s="75" t="s">
        <v>125</v>
      </c>
      <c r="P391" s="76" t="s">
        <v>576</v>
      </c>
      <c r="Q391" s="76" t="s">
        <v>575</v>
      </c>
      <c r="R391" s="77">
        <v>168</v>
      </c>
    </row>
    <row r="392" spans="12:18" ht="15.75" x14ac:dyDescent="0.25">
      <c r="L392" s="73" t="s">
        <v>40</v>
      </c>
      <c r="M392" s="74">
        <v>805320</v>
      </c>
      <c r="N392" s="75" t="s">
        <v>585</v>
      </c>
      <c r="O392" s="75" t="s">
        <v>125</v>
      </c>
      <c r="P392" s="76" t="s">
        <v>392</v>
      </c>
      <c r="Q392" s="76" t="s">
        <v>575</v>
      </c>
      <c r="R392" s="77">
        <v>720</v>
      </c>
    </row>
    <row r="393" spans="12:18" ht="15.75" x14ac:dyDescent="0.25">
      <c r="L393" s="73" t="s">
        <v>40</v>
      </c>
      <c r="M393" s="74">
        <v>803210</v>
      </c>
      <c r="N393" s="75" t="s">
        <v>586</v>
      </c>
      <c r="O393" s="75" t="s">
        <v>126</v>
      </c>
      <c r="P393" s="76" t="s">
        <v>576</v>
      </c>
      <c r="Q393" s="76" t="s">
        <v>575</v>
      </c>
      <c r="R393" s="77">
        <v>168</v>
      </c>
    </row>
    <row r="394" spans="12:18" ht="15.75" x14ac:dyDescent="0.25">
      <c r="L394" s="73" t="s">
        <v>40</v>
      </c>
      <c r="M394" s="74">
        <v>803210</v>
      </c>
      <c r="N394" s="75" t="s">
        <v>586</v>
      </c>
      <c r="O394" s="75" t="s">
        <v>126</v>
      </c>
      <c r="P394" s="76" t="s">
        <v>392</v>
      </c>
      <c r="Q394" s="76" t="s">
        <v>575</v>
      </c>
      <c r="R394" s="77">
        <v>720</v>
      </c>
    </row>
    <row r="395" spans="12:18" ht="15.75" x14ac:dyDescent="0.25">
      <c r="L395" s="73" t="s">
        <v>40</v>
      </c>
      <c r="M395" s="74">
        <v>805360</v>
      </c>
      <c r="N395" s="75" t="s">
        <v>587</v>
      </c>
      <c r="O395" s="75" t="s">
        <v>127</v>
      </c>
      <c r="P395" s="76" t="s">
        <v>392</v>
      </c>
      <c r="Q395" s="76" t="s">
        <v>575</v>
      </c>
      <c r="R395" s="77">
        <v>778</v>
      </c>
    </row>
    <row r="396" spans="12:18" ht="15.75" x14ac:dyDescent="0.25">
      <c r="L396" s="73" t="s">
        <v>40</v>
      </c>
      <c r="M396" s="74">
        <v>805380</v>
      </c>
      <c r="N396" s="75" t="s">
        <v>588</v>
      </c>
      <c r="O396" s="75" t="s">
        <v>128</v>
      </c>
      <c r="P396" s="76" t="s">
        <v>576</v>
      </c>
      <c r="Q396" s="76" t="s">
        <v>575</v>
      </c>
      <c r="R396" s="77">
        <v>168</v>
      </c>
    </row>
    <row r="397" spans="12:18" ht="15.75" x14ac:dyDescent="0.25">
      <c r="L397" s="73" t="s">
        <v>40</v>
      </c>
      <c r="M397" s="74">
        <v>805380</v>
      </c>
      <c r="N397" s="75" t="s">
        <v>588</v>
      </c>
      <c r="O397" s="75" t="s">
        <v>128</v>
      </c>
      <c r="P397" s="76" t="s">
        <v>578</v>
      </c>
      <c r="Q397" s="76" t="s">
        <v>575</v>
      </c>
      <c r="R397" s="77">
        <v>720</v>
      </c>
    </row>
    <row r="398" spans="12:18" ht="15.75" x14ac:dyDescent="0.25">
      <c r="L398" s="73" t="s">
        <v>40</v>
      </c>
      <c r="M398" s="74">
        <v>805330</v>
      </c>
      <c r="N398" s="75" t="s">
        <v>589</v>
      </c>
      <c r="O398" s="75" t="s">
        <v>129</v>
      </c>
      <c r="P398" s="76" t="s">
        <v>578</v>
      </c>
      <c r="Q398" s="76" t="s">
        <v>575</v>
      </c>
      <c r="R398" s="77">
        <v>778</v>
      </c>
    </row>
    <row r="399" spans="12:18" ht="15.75" x14ac:dyDescent="0.25">
      <c r="L399" s="73" t="s">
        <v>40</v>
      </c>
      <c r="M399" s="74">
        <v>805250</v>
      </c>
      <c r="N399" s="75" t="s">
        <v>590</v>
      </c>
      <c r="O399" s="75" t="s">
        <v>130</v>
      </c>
      <c r="P399" s="76" t="s">
        <v>578</v>
      </c>
      <c r="Q399" s="76" t="s">
        <v>575</v>
      </c>
      <c r="R399" s="77">
        <v>778</v>
      </c>
    </row>
    <row r="400" spans="12:18" ht="15.75" x14ac:dyDescent="0.25">
      <c r="L400" s="73" t="s">
        <v>40</v>
      </c>
      <c r="M400" s="74">
        <v>805300</v>
      </c>
      <c r="N400" s="75" t="s">
        <v>591</v>
      </c>
      <c r="O400" s="75" t="s">
        <v>131</v>
      </c>
      <c r="P400" s="76" t="s">
        <v>578</v>
      </c>
      <c r="Q400" s="76" t="s">
        <v>575</v>
      </c>
      <c r="R400" s="77">
        <v>778</v>
      </c>
    </row>
    <row r="401" spans="12:18" ht="15.75" x14ac:dyDescent="0.25">
      <c r="L401" s="73" t="s">
        <v>40</v>
      </c>
      <c r="M401" s="74">
        <v>805280</v>
      </c>
      <c r="N401" s="75" t="s">
        <v>592</v>
      </c>
      <c r="O401" s="75" t="s">
        <v>132</v>
      </c>
      <c r="P401" s="76" t="s">
        <v>392</v>
      </c>
      <c r="Q401" s="76" t="s">
        <v>575</v>
      </c>
      <c r="R401" s="77">
        <v>778</v>
      </c>
    </row>
    <row r="402" spans="12:18" ht="15.75" x14ac:dyDescent="0.25">
      <c r="L402" s="73" t="s">
        <v>40</v>
      </c>
      <c r="M402" s="74">
        <v>805370</v>
      </c>
      <c r="N402" s="75" t="s">
        <v>593</v>
      </c>
      <c r="O402" s="75" t="s">
        <v>133</v>
      </c>
      <c r="P402" s="76" t="s">
        <v>578</v>
      </c>
      <c r="Q402" s="76" t="s">
        <v>575</v>
      </c>
      <c r="R402" s="77">
        <v>778</v>
      </c>
    </row>
    <row r="403" spans="12:18" ht="15.75" x14ac:dyDescent="0.25">
      <c r="L403" s="73" t="s">
        <v>40</v>
      </c>
      <c r="M403" s="74">
        <v>805311</v>
      </c>
      <c r="N403" s="75" t="s">
        <v>594</v>
      </c>
      <c r="O403" s="75" t="s">
        <v>134</v>
      </c>
      <c r="P403" s="76" t="s">
        <v>578</v>
      </c>
      <c r="Q403" s="76" t="s">
        <v>575</v>
      </c>
      <c r="R403" s="77">
        <v>778</v>
      </c>
    </row>
    <row r="404" spans="12:18" ht="15.75" x14ac:dyDescent="0.25">
      <c r="L404" s="73" t="s">
        <v>40</v>
      </c>
      <c r="M404" s="74">
        <v>805371</v>
      </c>
      <c r="N404" s="75" t="s">
        <v>595</v>
      </c>
      <c r="O404" s="75" t="s">
        <v>135</v>
      </c>
      <c r="P404" s="76" t="s">
        <v>576</v>
      </c>
      <c r="Q404" s="76" t="s">
        <v>575</v>
      </c>
      <c r="R404" s="77">
        <v>168</v>
      </c>
    </row>
    <row r="405" spans="12:18" ht="15.75" x14ac:dyDescent="0.25">
      <c r="L405" s="73" t="s">
        <v>40</v>
      </c>
      <c r="M405" s="74">
        <v>805371</v>
      </c>
      <c r="N405" s="75" t="s">
        <v>595</v>
      </c>
      <c r="O405" s="75" t="s">
        <v>135</v>
      </c>
      <c r="P405" s="76" t="s">
        <v>578</v>
      </c>
      <c r="Q405" s="76" t="s">
        <v>575</v>
      </c>
      <c r="R405" s="77">
        <v>720</v>
      </c>
    </row>
  </sheetData>
  <mergeCells count="4">
    <mergeCell ref="A1:C1"/>
    <mergeCell ref="E1:J1"/>
    <mergeCell ref="L1:R1"/>
    <mergeCell ref="T1:V1"/>
  </mergeCells>
  <pageMargins left="0.7" right="0.7" top="0.75" bottom="0.75" header="0.3" footer="0.3"/>
  <pageSetup scale="81" orientation="landscape" r:id="rId1"/>
  <colBreaks count="2" manualBreakCount="2">
    <brk id="3" max="1048575"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9"/>
  <sheetViews>
    <sheetView workbookViewId="0">
      <selection activeCell="H30" sqref="H30"/>
    </sheetView>
  </sheetViews>
  <sheetFormatPr defaultColWidth="9.140625" defaultRowHeight="15" x14ac:dyDescent="0.25"/>
  <cols>
    <col min="1" max="1" width="23.140625" style="79" customWidth="1"/>
    <col min="2" max="3" width="8" style="79" bestFit="1" customWidth="1"/>
    <col min="4" max="4" width="10.140625" style="79" customWidth="1"/>
    <col min="5" max="5" width="20.42578125" style="79" customWidth="1"/>
    <col min="6" max="6" width="11.5703125" style="79" bestFit="1" customWidth="1"/>
    <col min="7" max="16384" width="9.140625" style="79"/>
  </cols>
  <sheetData>
    <row r="1" spans="1:9" ht="21" x14ac:dyDescent="0.35">
      <c r="A1" s="1" t="s">
        <v>596</v>
      </c>
    </row>
    <row r="3" spans="1:9" x14ac:dyDescent="0.25">
      <c r="A3" s="80" t="s">
        <v>597</v>
      </c>
      <c r="B3" s="81" t="s">
        <v>598</v>
      </c>
      <c r="C3" s="81" t="s">
        <v>599</v>
      </c>
      <c r="D3" s="81" t="s">
        <v>600</v>
      </c>
    </row>
    <row r="4" spans="1:9" x14ac:dyDescent="0.25">
      <c r="A4" s="82" t="s">
        <v>625</v>
      </c>
      <c r="B4" s="82">
        <v>10.96</v>
      </c>
      <c r="C4" s="83">
        <v>11.706467252056823</v>
      </c>
      <c r="D4" s="83">
        <v>13.254588244563575</v>
      </c>
      <c r="E4" s="84"/>
      <c r="I4" s="85"/>
    </row>
    <row r="5" spans="1:9" x14ac:dyDescent="0.25">
      <c r="A5" s="86" t="s">
        <v>626</v>
      </c>
      <c r="B5" s="86">
        <v>7.62</v>
      </c>
      <c r="C5" s="87">
        <v>8.1410457539684504</v>
      </c>
      <c r="D5" s="87">
        <v>9.2176578147472554</v>
      </c>
      <c r="E5" s="84"/>
      <c r="I5" s="85"/>
    </row>
    <row r="6" spans="1:9" x14ac:dyDescent="0.25">
      <c r="A6" s="82" t="s">
        <v>627</v>
      </c>
      <c r="B6" s="82">
        <v>7.9</v>
      </c>
      <c r="C6" s="83">
        <v>8.4381642121424836</v>
      </c>
      <c r="D6" s="83">
        <v>9.5540686838986169</v>
      </c>
      <c r="E6" s="84"/>
      <c r="I6" s="85"/>
    </row>
    <row r="7" spans="1:9" x14ac:dyDescent="0.25">
      <c r="A7" s="86" t="s">
        <v>628</v>
      </c>
      <c r="B7" s="86">
        <v>9.91</v>
      </c>
      <c r="C7" s="87">
        <v>10.577417110995505</v>
      </c>
      <c r="D7" s="87">
        <v>11.976226941788408</v>
      </c>
      <c r="E7" s="84"/>
      <c r="I7" s="85"/>
    </row>
    <row r="8" spans="1:9" x14ac:dyDescent="0.25">
      <c r="A8" s="82" t="s">
        <v>629</v>
      </c>
      <c r="B8" s="82">
        <v>5.29</v>
      </c>
      <c r="C8" s="83">
        <v>5.6452507053065899</v>
      </c>
      <c r="D8" s="83">
        <v>6.3918065138758351</v>
      </c>
      <c r="E8" s="84"/>
      <c r="I8" s="85"/>
    </row>
    <row r="9" spans="1:9" x14ac:dyDescent="0.25">
      <c r="A9" s="86" t="s">
        <v>630</v>
      </c>
      <c r="B9" s="86">
        <v>5.29</v>
      </c>
      <c r="C9" s="87">
        <v>5.6452507053065908</v>
      </c>
      <c r="D9" s="87">
        <v>6.3918065138758351</v>
      </c>
      <c r="E9" s="84"/>
      <c r="I9" s="85"/>
    </row>
    <row r="10" spans="1:9" x14ac:dyDescent="0.25">
      <c r="A10" s="82" t="s">
        <v>109</v>
      </c>
      <c r="B10" s="82">
        <v>2.95</v>
      </c>
      <c r="C10" s="83">
        <v>2.0226910421847499</v>
      </c>
      <c r="D10" s="83">
        <v>0</v>
      </c>
      <c r="E10" s="84"/>
      <c r="I10" s="85"/>
    </row>
    <row r="11" spans="1:9" x14ac:dyDescent="0.25">
      <c r="A11" s="80" t="s">
        <v>601</v>
      </c>
      <c r="B11" s="81" t="s">
        <v>598</v>
      </c>
      <c r="C11" s="81" t="s">
        <v>599</v>
      </c>
      <c r="D11" s="81" t="s">
        <v>600</v>
      </c>
      <c r="E11" s="84"/>
      <c r="I11" s="85"/>
    </row>
    <row r="12" spans="1:9" x14ac:dyDescent="0.25">
      <c r="A12" s="86" t="s">
        <v>631</v>
      </c>
      <c r="B12" s="86">
        <v>0.23252088184940173</v>
      </c>
      <c r="C12" s="87">
        <v>0.3133978650912968</v>
      </c>
      <c r="D12" s="87">
        <v>0.31722035806992177</v>
      </c>
      <c r="E12" s="84"/>
      <c r="I12" s="85"/>
    </row>
    <row r="13" spans="1:9" x14ac:dyDescent="0.25">
      <c r="A13" s="82" t="s">
        <v>632</v>
      </c>
      <c r="B13" s="82">
        <v>0.4506069035595196</v>
      </c>
      <c r="C13" s="83">
        <v>0.41765148102703992</v>
      </c>
      <c r="D13" s="83">
        <v>0.69249781535510657</v>
      </c>
      <c r="E13" s="84"/>
    </row>
    <row r="14" spans="1:9" x14ac:dyDescent="0.25">
      <c r="A14" s="80" t="s">
        <v>602</v>
      </c>
      <c r="B14" s="81" t="s">
        <v>598</v>
      </c>
      <c r="C14" s="81" t="s">
        <v>599</v>
      </c>
      <c r="D14" s="81" t="s">
        <v>600</v>
      </c>
      <c r="E14" s="84"/>
      <c r="F14" s="88"/>
    </row>
    <row r="15" spans="1:9" x14ac:dyDescent="0.25">
      <c r="A15" s="86" t="s">
        <v>633</v>
      </c>
      <c r="B15" s="86">
        <v>4.3499999999999996</v>
      </c>
      <c r="C15" s="87">
        <v>4.68</v>
      </c>
      <c r="D15" s="87">
        <v>5.05</v>
      </c>
      <c r="E15" s="84"/>
    </row>
    <row r="16" spans="1:9" x14ac:dyDescent="0.25">
      <c r="A16" s="88"/>
      <c r="B16" s="89"/>
      <c r="C16" s="88"/>
      <c r="E16" s="78"/>
    </row>
    <row r="17" spans="1:3" x14ac:dyDescent="0.25">
      <c r="A17" s="88"/>
      <c r="B17" s="88"/>
      <c r="C17" s="88"/>
    </row>
    <row r="18" spans="1:3" x14ac:dyDescent="0.25">
      <c r="A18" s="88"/>
      <c r="B18" s="88"/>
      <c r="C18" s="88"/>
    </row>
    <row r="19" spans="1:3" x14ac:dyDescent="0.25">
      <c r="A19" s="88"/>
      <c r="B19" s="88"/>
      <c r="C19"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3"/>
  <sheetViews>
    <sheetView showGridLines="0" workbookViewId="0">
      <selection activeCell="H27" sqref="H27"/>
    </sheetView>
  </sheetViews>
  <sheetFormatPr defaultRowHeight="15" x14ac:dyDescent="0.25"/>
  <cols>
    <col min="1" max="1" width="6.5703125" bestFit="1" customWidth="1"/>
    <col min="2" max="2" width="20.5703125" style="90" bestFit="1" customWidth="1"/>
    <col min="3" max="3" width="26.7109375" bestFit="1" customWidth="1"/>
    <col min="4" max="4" width="26.7109375" customWidth="1"/>
    <col min="5" max="5" width="14" customWidth="1"/>
  </cols>
  <sheetData>
    <row r="1" spans="1:5" s="79" customFormat="1" ht="21" x14ac:dyDescent="0.35">
      <c r="A1" s="1" t="s">
        <v>603</v>
      </c>
      <c r="B1" s="91"/>
    </row>
    <row r="2" spans="1:5" s="99" customFormat="1" ht="15.75" x14ac:dyDescent="0.25">
      <c r="A2" s="97" t="s">
        <v>624</v>
      </c>
      <c r="B2" s="98"/>
      <c r="C2" s="98"/>
      <c r="D2" s="98"/>
      <c r="E2" s="98"/>
    </row>
    <row r="3" spans="1:5" s="99" customFormat="1" ht="15.75" x14ac:dyDescent="0.25">
      <c r="A3" s="97" t="s">
        <v>621</v>
      </c>
      <c r="B3" s="98"/>
      <c r="C3" s="98"/>
      <c r="D3" s="98"/>
      <c r="E3" s="98"/>
    </row>
    <row r="4" spans="1:5" ht="25.5" customHeight="1" x14ac:dyDescent="0.25">
      <c r="A4" s="64" t="s">
        <v>140</v>
      </c>
      <c r="B4" s="64" t="s">
        <v>604</v>
      </c>
      <c r="C4" s="64" t="s">
        <v>61</v>
      </c>
      <c r="D4" s="64" t="s">
        <v>605</v>
      </c>
      <c r="E4" s="64" t="s">
        <v>142</v>
      </c>
    </row>
    <row r="5" spans="1:5" ht="18" customHeight="1" x14ac:dyDescent="0.25">
      <c r="A5" s="92" t="s">
        <v>35</v>
      </c>
      <c r="B5" s="93">
        <v>437</v>
      </c>
      <c r="C5" s="100" t="s">
        <v>100</v>
      </c>
      <c r="D5" s="94" t="s">
        <v>103</v>
      </c>
      <c r="E5" s="96">
        <v>24614.57</v>
      </c>
    </row>
    <row r="6" spans="1:5" ht="18" customHeight="1" x14ac:dyDescent="0.25">
      <c r="A6" s="92" t="s">
        <v>35</v>
      </c>
      <c r="B6" s="93">
        <v>377</v>
      </c>
      <c r="C6" s="100" t="s">
        <v>88</v>
      </c>
      <c r="D6" s="94" t="s">
        <v>606</v>
      </c>
      <c r="E6" s="96">
        <v>25820.04</v>
      </c>
    </row>
    <row r="7" spans="1:5" ht="18" customHeight="1" x14ac:dyDescent="0.25">
      <c r="A7" s="94" t="s">
        <v>35</v>
      </c>
      <c r="B7" s="95">
        <v>437</v>
      </c>
      <c r="C7" s="100" t="s">
        <v>100</v>
      </c>
      <c r="D7" s="94" t="s">
        <v>607</v>
      </c>
      <c r="E7" s="96">
        <v>50034</v>
      </c>
    </row>
    <row r="8" spans="1:5" ht="18" customHeight="1" x14ac:dyDescent="0.25">
      <c r="A8" s="94" t="s">
        <v>35</v>
      </c>
      <c r="B8" s="95">
        <v>409</v>
      </c>
      <c r="C8" s="100" t="s">
        <v>95</v>
      </c>
      <c r="D8" s="94" t="s">
        <v>607</v>
      </c>
      <c r="E8" s="96">
        <v>16129.2</v>
      </c>
    </row>
    <row r="9" spans="1:5" ht="18" customHeight="1" x14ac:dyDescent="0.25">
      <c r="A9" s="94" t="s">
        <v>35</v>
      </c>
      <c r="B9" s="95">
        <v>322</v>
      </c>
      <c r="C9" s="100" t="s">
        <v>82</v>
      </c>
      <c r="D9" s="94" t="s">
        <v>607</v>
      </c>
      <c r="E9" s="96">
        <v>19280.64</v>
      </c>
    </row>
    <row r="10" spans="1:5" ht="18" customHeight="1" x14ac:dyDescent="0.25">
      <c r="A10" s="94" t="s">
        <v>39</v>
      </c>
      <c r="B10" s="95">
        <v>420</v>
      </c>
      <c r="C10" s="100" t="s">
        <v>96</v>
      </c>
      <c r="D10" s="94" t="s">
        <v>608</v>
      </c>
      <c r="E10" s="96">
        <v>24504</v>
      </c>
    </row>
    <row r="11" spans="1:5" ht="18" customHeight="1" x14ac:dyDescent="0.25">
      <c r="A11" s="94" t="s">
        <v>35</v>
      </c>
      <c r="B11" s="95">
        <v>409</v>
      </c>
      <c r="C11" s="100" t="s">
        <v>95</v>
      </c>
      <c r="D11" s="94" t="s">
        <v>609</v>
      </c>
      <c r="E11" s="96">
        <v>47243.040000000001</v>
      </c>
    </row>
    <row r="12" spans="1:5" ht="18" customHeight="1" x14ac:dyDescent="0.25">
      <c r="A12" s="94" t="s">
        <v>35</v>
      </c>
      <c r="B12" s="95">
        <v>437</v>
      </c>
      <c r="C12" s="100" t="s">
        <v>100</v>
      </c>
      <c r="D12" s="94" t="s">
        <v>104</v>
      </c>
      <c r="E12" s="96">
        <v>3209.52</v>
      </c>
    </row>
    <row r="13" spans="1:5" ht="18" customHeight="1" x14ac:dyDescent="0.25">
      <c r="A13" s="94" t="s">
        <v>35</v>
      </c>
      <c r="B13" s="95">
        <v>437</v>
      </c>
      <c r="C13" s="100" t="s">
        <v>100</v>
      </c>
      <c r="D13" s="94" t="s">
        <v>102</v>
      </c>
      <c r="E13" s="96">
        <v>25920.28</v>
      </c>
    </row>
  </sheetData>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Workbook Overview</vt:lpstr>
      <vt:lpstr>Department Summaries</vt:lpstr>
      <vt:lpstr>Building Detail</vt:lpstr>
      <vt:lpstr>Other Charges</vt:lpstr>
      <vt:lpstr>Allocated $ per Sq Ft</vt:lpstr>
      <vt:lpstr>Department Lease Revenue</vt:lpstr>
      <vt:lpstr>'Department Lease Revenue'!Print_Area</vt:lpstr>
      <vt:lpstr>'Department Summaries'!Print_Area</vt:lpstr>
      <vt:lpstr>'Other Charges'!Print_Area</vt:lpstr>
      <vt:lpstr>'Building Detail'!Print_Titles</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ZOU Becky</dc:creator>
  <cp:lastModifiedBy>ZOU Becky</cp:lastModifiedBy>
  <cp:lastPrinted>2017-11-30T00:03:22Z</cp:lastPrinted>
  <dcterms:created xsi:type="dcterms:W3CDTF">2017-11-29T23:10:40Z</dcterms:created>
  <dcterms:modified xsi:type="dcterms:W3CDTF">2017-12-19T17:45:33Z</dcterms:modified>
</cp:coreProperties>
</file>