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cm\DCA Director\Budget\FY 2022\Rate Setting\FY22 Published ISR Final\"/>
    </mc:Choice>
  </mc:AlternateContent>
  <bookViews>
    <workbookView xWindow="0" yWindow="0" windowWidth="16500" windowHeight="6015" tabRatio="893"/>
  </bookViews>
  <sheets>
    <sheet name="Overview" sheetId="2" r:id="rId1"/>
    <sheet name="FY22 Fleet Rates" sheetId="3" r:id="rId2"/>
    <sheet name="V4 Changes - NOTES" sheetId="9" state="hidden" r:id="rId3"/>
    <sheet name="FY22 Fleet SUMMARY" sheetId="5" r:id="rId4"/>
    <sheet name="FY22 Fleet - Dept Details" sheetId="1" r:id="rId5"/>
    <sheet name="Pivot" sheetId="6" state="hidden" r:id="rId6"/>
    <sheet name="FY22 Fleet Gap data" sheetId="4" r:id="rId7"/>
  </sheets>
  <externalReferences>
    <externalReference r:id="rId8"/>
    <externalReference r:id="rId9"/>
    <externalReference r:id="rId10"/>
  </externalReferences>
  <definedNames>
    <definedName name="_3A2___EBS_Billing_IGA">[1]_3A2___EBS_Billing_IGA!#REF!</definedName>
    <definedName name="_xlnm._FilterDatabase" localSheetId="4" hidden="1">'FY22 Fleet - Dept Details'!$A$2:$Y$736</definedName>
    <definedName name="_Order1" hidden="1">255</definedName>
    <definedName name="_Sort" hidden="1">#REF!</definedName>
    <definedName name="list">#REF!</definedName>
    <definedName name="MCSO1" hidden="1">[2]DOH!#REF!</definedName>
    <definedName name="MCSO2" hidden="1">[3]DOH!#REF!</definedName>
  </definedNames>
  <calcPr calcId="162913"/>
  <pivotCaches>
    <pivotCache cacheId="0" r:id="rId11"/>
    <pivotCache cacheId="1"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 l="1"/>
  <c r="X1" i="1"/>
  <c r="W1" i="1"/>
  <c r="V1" i="1"/>
  <c r="I1" i="1"/>
  <c r="J1" i="1"/>
  <c r="K1" i="1"/>
  <c r="L1" i="1"/>
  <c r="M1" i="1"/>
  <c r="N1" i="1"/>
  <c r="O1" i="1"/>
  <c r="P1" i="1"/>
  <c r="Q1" i="1"/>
  <c r="R1" i="1"/>
  <c r="H1" i="1"/>
  <c r="H740" i="1"/>
  <c r="X735" i="1"/>
  <c r="Y735" i="1" s="1"/>
  <c r="X734" i="1"/>
  <c r="Y734" i="1" s="1"/>
  <c r="X733" i="1"/>
  <c r="Y733" i="1" s="1"/>
  <c r="X732" i="1"/>
  <c r="Y732" i="1" s="1"/>
  <c r="X731" i="1"/>
  <c r="Y731" i="1" s="1"/>
  <c r="Y730" i="1"/>
  <c r="X730" i="1"/>
  <c r="X729" i="1"/>
  <c r="Y729" i="1" s="1"/>
  <c r="X728" i="1"/>
  <c r="Y728" i="1" s="1"/>
  <c r="X727" i="1"/>
  <c r="Y727" i="1" s="1"/>
  <c r="X726" i="1"/>
  <c r="Y726" i="1" s="1"/>
  <c r="X725" i="1"/>
  <c r="Y725" i="1" s="1"/>
  <c r="X724" i="1"/>
  <c r="Y724" i="1" s="1"/>
  <c r="X723" i="1"/>
  <c r="Y723" i="1" s="1"/>
  <c r="X722" i="1"/>
  <c r="Y722" i="1" s="1"/>
  <c r="X721" i="1"/>
  <c r="Y721" i="1" s="1"/>
  <c r="X720" i="1"/>
  <c r="Y720" i="1" s="1"/>
  <c r="X719" i="1"/>
  <c r="Y719" i="1" s="1"/>
  <c r="Y718" i="1"/>
  <c r="X718" i="1"/>
  <c r="X717" i="1"/>
  <c r="Y717" i="1" s="1"/>
  <c r="X716" i="1"/>
  <c r="Y716" i="1" s="1"/>
  <c r="X715" i="1"/>
  <c r="Y715" i="1" s="1"/>
  <c r="Y714" i="1"/>
  <c r="X714" i="1"/>
  <c r="X713" i="1"/>
  <c r="Y713" i="1" s="1"/>
  <c r="X712" i="1"/>
  <c r="Y712" i="1" s="1"/>
  <c r="X711" i="1"/>
  <c r="Y711" i="1" s="1"/>
  <c r="X710" i="1"/>
  <c r="Y710" i="1" s="1"/>
  <c r="X709" i="1"/>
  <c r="Y709" i="1" s="1"/>
  <c r="X708" i="1"/>
  <c r="Y708" i="1" s="1"/>
  <c r="X707" i="1"/>
  <c r="Y707" i="1" s="1"/>
  <c r="Y706" i="1"/>
  <c r="X706" i="1"/>
  <c r="X705" i="1"/>
  <c r="Y705" i="1" s="1"/>
  <c r="X704" i="1"/>
  <c r="Y704" i="1" s="1"/>
  <c r="Y703" i="1"/>
  <c r="X703" i="1"/>
  <c r="Y702" i="1"/>
  <c r="X702" i="1"/>
  <c r="X701" i="1"/>
  <c r="Y701" i="1" s="1"/>
  <c r="X700" i="1"/>
  <c r="Y700" i="1" s="1"/>
  <c r="Y699" i="1"/>
  <c r="X699" i="1"/>
  <c r="X698" i="1"/>
  <c r="Y698" i="1" s="1"/>
  <c r="X697" i="1"/>
  <c r="Y697" i="1" s="1"/>
  <c r="X696" i="1"/>
  <c r="Y696" i="1" s="1"/>
  <c r="Y695" i="1"/>
  <c r="X695" i="1"/>
  <c r="Y694" i="1"/>
  <c r="X694" i="1"/>
  <c r="X693" i="1"/>
  <c r="Y693" i="1" s="1"/>
  <c r="X692" i="1"/>
  <c r="Y692" i="1" s="1"/>
  <c r="Y691" i="1"/>
  <c r="X691" i="1"/>
  <c r="Y690" i="1"/>
  <c r="X690" i="1"/>
  <c r="X689" i="1"/>
  <c r="Y689" i="1" s="1"/>
  <c r="X688" i="1"/>
  <c r="Y688" i="1" s="1"/>
  <c r="Y687" i="1"/>
  <c r="X687" i="1"/>
  <c r="Y686" i="1"/>
  <c r="X686" i="1"/>
  <c r="X685" i="1"/>
  <c r="Y685" i="1" s="1"/>
  <c r="X684" i="1"/>
  <c r="Y684" i="1" s="1"/>
  <c r="Y683" i="1"/>
  <c r="X683" i="1"/>
  <c r="X682" i="1"/>
  <c r="Y682" i="1" s="1"/>
  <c r="X681" i="1"/>
  <c r="Y681" i="1" s="1"/>
  <c r="X680" i="1"/>
  <c r="Y680" i="1" s="1"/>
  <c r="Y679" i="1"/>
  <c r="X679" i="1"/>
  <c r="Y678" i="1"/>
  <c r="X678" i="1"/>
  <c r="X677" i="1"/>
  <c r="Y677" i="1" s="1"/>
  <c r="X676" i="1"/>
  <c r="Y676" i="1" s="1"/>
  <c r="Y675" i="1"/>
  <c r="X675" i="1"/>
  <c r="Y674" i="1"/>
  <c r="X674" i="1"/>
  <c r="X673" i="1"/>
  <c r="Y673" i="1" s="1"/>
  <c r="X672" i="1"/>
  <c r="Y672" i="1" s="1"/>
  <c r="Y671" i="1"/>
  <c r="X671" i="1"/>
  <c r="Y670" i="1"/>
  <c r="X670" i="1"/>
  <c r="X669" i="1"/>
  <c r="Y669" i="1" s="1"/>
  <c r="X668" i="1"/>
  <c r="Y668" i="1" s="1"/>
  <c r="Y667" i="1"/>
  <c r="X667" i="1"/>
  <c r="X666" i="1"/>
  <c r="Y666" i="1" s="1"/>
  <c r="X665" i="1"/>
  <c r="Y665" i="1" s="1"/>
  <c r="X664" i="1"/>
  <c r="Y664" i="1" s="1"/>
  <c r="Y663" i="1"/>
  <c r="X663" i="1"/>
  <c r="Y662" i="1"/>
  <c r="X662" i="1"/>
  <c r="X661" i="1"/>
  <c r="Y661" i="1" s="1"/>
  <c r="X660" i="1"/>
  <c r="Y660" i="1" s="1"/>
  <c r="Y659" i="1"/>
  <c r="X659" i="1"/>
  <c r="Y658" i="1"/>
  <c r="X658" i="1"/>
  <c r="X657" i="1"/>
  <c r="Y657" i="1" s="1"/>
  <c r="X656" i="1"/>
  <c r="Y656" i="1" s="1"/>
  <c r="Y655" i="1"/>
  <c r="X655" i="1"/>
  <c r="Y654" i="1"/>
  <c r="X654" i="1"/>
  <c r="X653" i="1"/>
  <c r="Y653" i="1" s="1"/>
  <c r="X652" i="1"/>
  <c r="Y652" i="1" s="1"/>
  <c r="Y651" i="1"/>
  <c r="X651" i="1"/>
  <c r="X650" i="1"/>
  <c r="Y650" i="1" s="1"/>
  <c r="X649" i="1"/>
  <c r="Y649" i="1" s="1"/>
  <c r="X648" i="1"/>
  <c r="Y648" i="1" s="1"/>
  <c r="Y647" i="1"/>
  <c r="X647" i="1"/>
  <c r="Y646" i="1"/>
  <c r="X646" i="1"/>
  <c r="X645" i="1"/>
  <c r="Y645" i="1" s="1"/>
  <c r="X644" i="1"/>
  <c r="Y644" i="1" s="1"/>
  <c r="Y643" i="1"/>
  <c r="X643" i="1"/>
  <c r="Y642" i="1"/>
  <c r="X642" i="1"/>
  <c r="X641" i="1"/>
  <c r="Y641" i="1" s="1"/>
  <c r="X640" i="1"/>
  <c r="Y640" i="1" s="1"/>
  <c r="Y639" i="1"/>
  <c r="X639" i="1"/>
  <c r="Y638" i="1"/>
  <c r="X638" i="1"/>
  <c r="X637" i="1"/>
  <c r="Y637" i="1" s="1"/>
  <c r="X636" i="1"/>
  <c r="Y636" i="1" s="1"/>
  <c r="Y635" i="1"/>
  <c r="X635" i="1"/>
  <c r="X634" i="1"/>
  <c r="Y634" i="1" s="1"/>
  <c r="X633" i="1"/>
  <c r="Y633" i="1" s="1"/>
  <c r="X632" i="1"/>
  <c r="Y632" i="1" s="1"/>
  <c r="Y631" i="1"/>
  <c r="X631" i="1"/>
  <c r="Y630" i="1"/>
  <c r="X630" i="1"/>
  <c r="X629" i="1"/>
  <c r="Y629" i="1" s="1"/>
  <c r="X628" i="1"/>
  <c r="Y628" i="1" s="1"/>
  <c r="Y627" i="1"/>
  <c r="X627" i="1"/>
  <c r="Y626" i="1"/>
  <c r="X626" i="1"/>
  <c r="X625" i="1"/>
  <c r="Y625" i="1" s="1"/>
  <c r="X624" i="1"/>
  <c r="Y624" i="1" s="1"/>
  <c r="Y623" i="1"/>
  <c r="X623" i="1"/>
  <c r="Y622" i="1"/>
  <c r="X622" i="1"/>
  <c r="X621" i="1"/>
  <c r="Y621" i="1" s="1"/>
  <c r="X620" i="1"/>
  <c r="Y620" i="1" s="1"/>
  <c r="Y619" i="1"/>
  <c r="X619" i="1"/>
  <c r="X618" i="1"/>
  <c r="Y618" i="1" s="1"/>
  <c r="X617" i="1"/>
  <c r="Y617" i="1" s="1"/>
  <c r="X616" i="1"/>
  <c r="Y616" i="1" s="1"/>
  <c r="Y615" i="1"/>
  <c r="X615" i="1"/>
  <c r="Y614" i="1"/>
  <c r="X614" i="1"/>
  <c r="X613" i="1"/>
  <c r="Y613" i="1" s="1"/>
  <c r="X612" i="1"/>
  <c r="Y612" i="1" s="1"/>
  <c r="Y611" i="1"/>
  <c r="X611" i="1"/>
  <c r="Y610" i="1"/>
  <c r="X610" i="1"/>
  <c r="X609" i="1"/>
  <c r="Y609" i="1" s="1"/>
  <c r="X608" i="1"/>
  <c r="Y608" i="1" s="1"/>
  <c r="Y607" i="1"/>
  <c r="X607" i="1"/>
  <c r="Y606" i="1"/>
  <c r="X606" i="1"/>
  <c r="X605" i="1"/>
  <c r="Y605" i="1" s="1"/>
  <c r="X604" i="1"/>
  <c r="Y604" i="1" s="1"/>
  <c r="Y603" i="1"/>
  <c r="X603" i="1"/>
  <c r="X602" i="1"/>
  <c r="Y602" i="1" s="1"/>
  <c r="X601" i="1"/>
  <c r="Y601" i="1" s="1"/>
  <c r="X600" i="1"/>
  <c r="Y600" i="1" s="1"/>
  <c r="Y599" i="1"/>
  <c r="X599" i="1"/>
  <c r="Y598" i="1"/>
  <c r="X598" i="1"/>
  <c r="X597" i="1"/>
  <c r="Y597" i="1" s="1"/>
  <c r="X596" i="1"/>
  <c r="Y596" i="1" s="1"/>
  <c r="Y595" i="1"/>
  <c r="X595" i="1"/>
  <c r="Y594" i="1"/>
  <c r="X594" i="1"/>
  <c r="X593" i="1"/>
  <c r="Y593" i="1" s="1"/>
  <c r="X592" i="1"/>
  <c r="Y592" i="1" s="1"/>
  <c r="Y591" i="1"/>
  <c r="X591" i="1"/>
  <c r="Y590" i="1"/>
  <c r="X590" i="1"/>
  <c r="X589" i="1"/>
  <c r="Y589" i="1" s="1"/>
  <c r="X588" i="1"/>
  <c r="Y588" i="1" s="1"/>
  <c r="Y587" i="1"/>
  <c r="X587" i="1"/>
  <c r="X586" i="1"/>
  <c r="Y586" i="1" s="1"/>
  <c r="X585" i="1"/>
  <c r="Y585" i="1" s="1"/>
  <c r="X584" i="1"/>
  <c r="Y584" i="1" s="1"/>
  <c r="Y583" i="1"/>
  <c r="X583" i="1"/>
  <c r="Y582" i="1"/>
  <c r="X582" i="1"/>
  <c r="X581" i="1"/>
  <c r="Y581" i="1" s="1"/>
  <c r="X580" i="1"/>
  <c r="Y580" i="1" s="1"/>
  <c r="Y579" i="1"/>
  <c r="X579" i="1"/>
  <c r="Y578" i="1"/>
  <c r="X578" i="1"/>
  <c r="X577" i="1"/>
  <c r="Y577" i="1" s="1"/>
  <c r="X576" i="1"/>
  <c r="Y576" i="1" s="1"/>
  <c r="Y575" i="1"/>
  <c r="X575" i="1"/>
  <c r="Y574" i="1"/>
  <c r="X574" i="1"/>
  <c r="X573" i="1"/>
  <c r="Y573" i="1" s="1"/>
  <c r="X572" i="1"/>
  <c r="Y572" i="1" s="1"/>
  <c r="Y571" i="1"/>
  <c r="X571" i="1"/>
  <c r="X570" i="1"/>
  <c r="Y570" i="1" s="1"/>
  <c r="X569" i="1"/>
  <c r="Y569" i="1" s="1"/>
  <c r="X568" i="1"/>
  <c r="Y568" i="1" s="1"/>
  <c r="Y567" i="1"/>
  <c r="X567" i="1"/>
  <c r="Y566" i="1"/>
  <c r="X566" i="1"/>
  <c r="X565" i="1"/>
  <c r="Y565" i="1" s="1"/>
  <c r="X564" i="1"/>
  <c r="Y564" i="1" s="1"/>
  <c r="Y563" i="1"/>
  <c r="X563" i="1"/>
  <c r="Y562" i="1"/>
  <c r="X562" i="1"/>
  <c r="X561" i="1"/>
  <c r="Y561" i="1" s="1"/>
  <c r="X560" i="1"/>
  <c r="Y560" i="1" s="1"/>
  <c r="Y559" i="1"/>
  <c r="X559" i="1"/>
  <c r="Y558" i="1"/>
  <c r="X558" i="1"/>
  <c r="X557" i="1"/>
  <c r="Y557" i="1" s="1"/>
  <c r="X556" i="1"/>
  <c r="Y556" i="1" s="1"/>
  <c r="Y555" i="1"/>
  <c r="X555" i="1"/>
  <c r="X554" i="1"/>
  <c r="Y554" i="1" s="1"/>
  <c r="X553" i="1"/>
  <c r="Y553" i="1" s="1"/>
  <c r="X552" i="1"/>
  <c r="Y552" i="1" s="1"/>
  <c r="Y551" i="1"/>
  <c r="X551" i="1"/>
  <c r="Y550" i="1"/>
  <c r="X550" i="1"/>
  <c r="X549" i="1"/>
  <c r="Y549" i="1" s="1"/>
  <c r="X548" i="1"/>
  <c r="Y548" i="1" s="1"/>
  <c r="Y547" i="1"/>
  <c r="X547" i="1"/>
  <c r="Y546" i="1"/>
  <c r="X546" i="1"/>
  <c r="X545" i="1"/>
  <c r="Y545" i="1" s="1"/>
  <c r="X544" i="1"/>
  <c r="Y544" i="1" s="1"/>
  <c r="Y543" i="1"/>
  <c r="X543" i="1"/>
  <c r="Y542" i="1"/>
  <c r="X542" i="1"/>
  <c r="X541" i="1"/>
  <c r="Y541" i="1" s="1"/>
  <c r="X540" i="1"/>
  <c r="Y540" i="1" s="1"/>
  <c r="Y539" i="1"/>
  <c r="X539" i="1"/>
  <c r="X538" i="1"/>
  <c r="Y538" i="1" s="1"/>
  <c r="X537" i="1"/>
  <c r="Y537" i="1" s="1"/>
  <c r="X536" i="1"/>
  <c r="Y536" i="1" s="1"/>
  <c r="Y535" i="1"/>
  <c r="X535" i="1"/>
  <c r="Y534" i="1"/>
  <c r="X534" i="1"/>
  <c r="X533" i="1"/>
  <c r="Y533" i="1" s="1"/>
  <c r="X532" i="1"/>
  <c r="Y532" i="1" s="1"/>
  <c r="Y531" i="1"/>
  <c r="X531" i="1"/>
  <c r="Y530" i="1"/>
  <c r="X530" i="1"/>
  <c r="X529" i="1"/>
  <c r="Y529" i="1" s="1"/>
  <c r="X528" i="1"/>
  <c r="Y528" i="1" s="1"/>
  <c r="Y527" i="1"/>
  <c r="X527" i="1"/>
  <c r="Y526" i="1"/>
  <c r="X526" i="1"/>
  <c r="X525" i="1"/>
  <c r="Y525" i="1" s="1"/>
  <c r="X524" i="1"/>
  <c r="Y524" i="1" s="1"/>
  <c r="Y523" i="1"/>
  <c r="X523" i="1"/>
  <c r="X522" i="1"/>
  <c r="Y522" i="1" s="1"/>
  <c r="X521" i="1"/>
  <c r="Y521" i="1" s="1"/>
  <c r="X520" i="1"/>
  <c r="Y520" i="1" s="1"/>
  <c r="Y519" i="1"/>
  <c r="X519" i="1"/>
  <c r="Y518" i="1"/>
  <c r="X518" i="1"/>
  <c r="X517" i="1"/>
  <c r="Y517" i="1" s="1"/>
  <c r="X516" i="1"/>
  <c r="Y516" i="1" s="1"/>
  <c r="Y515" i="1"/>
  <c r="X515" i="1"/>
  <c r="Y514" i="1"/>
  <c r="X514" i="1"/>
  <c r="X513" i="1"/>
  <c r="Y513" i="1" s="1"/>
  <c r="X512" i="1"/>
  <c r="Y512" i="1" s="1"/>
  <c r="Y511" i="1"/>
  <c r="X511" i="1"/>
  <c r="Y510" i="1"/>
  <c r="X510" i="1"/>
  <c r="X509" i="1"/>
  <c r="Y509" i="1" s="1"/>
  <c r="X508" i="1"/>
  <c r="Y508" i="1" s="1"/>
  <c r="Y507" i="1"/>
  <c r="X507" i="1"/>
  <c r="X506" i="1"/>
  <c r="Y506" i="1" s="1"/>
  <c r="X505" i="1"/>
  <c r="Y505" i="1" s="1"/>
  <c r="X504" i="1"/>
  <c r="Y504" i="1" s="1"/>
  <c r="Y503" i="1"/>
  <c r="X503" i="1"/>
  <c r="Y502" i="1"/>
  <c r="X502" i="1"/>
  <c r="X501" i="1"/>
  <c r="Y501" i="1" s="1"/>
  <c r="X500" i="1"/>
  <c r="Y500" i="1" s="1"/>
  <c r="Y499" i="1"/>
  <c r="X499" i="1"/>
  <c r="Y498" i="1"/>
  <c r="X498" i="1"/>
  <c r="X497" i="1"/>
  <c r="Y497" i="1" s="1"/>
  <c r="X496" i="1"/>
  <c r="Y496" i="1" s="1"/>
  <c r="Y495" i="1"/>
  <c r="X495" i="1"/>
  <c r="Y494" i="1"/>
  <c r="X494" i="1"/>
  <c r="X493" i="1"/>
  <c r="Y493" i="1" s="1"/>
  <c r="X492" i="1"/>
  <c r="Y492" i="1" s="1"/>
  <c r="Y491" i="1"/>
  <c r="X491" i="1"/>
  <c r="X490" i="1"/>
  <c r="Y490" i="1" s="1"/>
  <c r="X489" i="1"/>
  <c r="Y489" i="1" s="1"/>
  <c r="X488" i="1"/>
  <c r="Y488" i="1" s="1"/>
  <c r="Y487" i="1"/>
  <c r="X487" i="1"/>
  <c r="Y486" i="1"/>
  <c r="X486" i="1"/>
  <c r="X485" i="1"/>
  <c r="Y485" i="1" s="1"/>
  <c r="X484" i="1"/>
  <c r="Y484" i="1" s="1"/>
  <c r="Y483" i="1"/>
  <c r="X483" i="1"/>
  <c r="Y482" i="1"/>
  <c r="X482" i="1"/>
  <c r="X481" i="1"/>
  <c r="Y481" i="1" s="1"/>
  <c r="X480" i="1"/>
  <c r="Y480" i="1" s="1"/>
  <c r="Y479" i="1"/>
  <c r="X479" i="1"/>
  <c r="Y478" i="1"/>
  <c r="X478" i="1"/>
  <c r="X477" i="1"/>
  <c r="Y477" i="1" s="1"/>
  <c r="X476" i="1"/>
  <c r="Y476" i="1" s="1"/>
  <c r="Y475" i="1"/>
  <c r="X475" i="1"/>
  <c r="X474" i="1"/>
  <c r="Y474" i="1" s="1"/>
  <c r="X473" i="1"/>
  <c r="Y473" i="1" s="1"/>
  <c r="X472" i="1"/>
  <c r="Y472" i="1" s="1"/>
  <c r="Y471" i="1"/>
  <c r="X471" i="1"/>
  <c r="Y470" i="1"/>
  <c r="X470" i="1"/>
  <c r="X469" i="1"/>
  <c r="Y469" i="1" s="1"/>
  <c r="X468" i="1"/>
  <c r="Y468" i="1" s="1"/>
  <c r="Y467" i="1"/>
  <c r="X467" i="1"/>
  <c r="Y466" i="1"/>
  <c r="X466" i="1"/>
  <c r="X465" i="1"/>
  <c r="Y465" i="1" s="1"/>
  <c r="X464" i="1"/>
  <c r="Y464" i="1" s="1"/>
  <c r="Y463" i="1"/>
  <c r="X463" i="1"/>
  <c r="Y462" i="1"/>
  <c r="X462" i="1"/>
  <c r="X461" i="1"/>
  <c r="Y461" i="1" s="1"/>
  <c r="X460" i="1"/>
  <c r="Y460" i="1" s="1"/>
  <c r="Y459" i="1"/>
  <c r="X459" i="1"/>
  <c r="X458" i="1"/>
  <c r="Y458" i="1" s="1"/>
  <c r="X457" i="1"/>
  <c r="Y457" i="1" s="1"/>
  <c r="X456" i="1"/>
  <c r="Y456" i="1" s="1"/>
  <c r="Y455" i="1"/>
  <c r="X455" i="1"/>
  <c r="Y454" i="1"/>
  <c r="X454" i="1"/>
  <c r="X453" i="1"/>
  <c r="Y453" i="1" s="1"/>
  <c r="X452" i="1"/>
  <c r="Y452" i="1" s="1"/>
  <c r="Y451" i="1"/>
  <c r="X451" i="1"/>
  <c r="Y450" i="1"/>
  <c r="X450" i="1"/>
  <c r="X449" i="1"/>
  <c r="Y449" i="1" s="1"/>
  <c r="X448" i="1"/>
  <c r="Y448" i="1" s="1"/>
  <c r="Y447" i="1"/>
  <c r="X447" i="1"/>
  <c r="Y446" i="1"/>
  <c r="X446" i="1"/>
  <c r="X445" i="1"/>
  <c r="Y445" i="1" s="1"/>
  <c r="X444" i="1"/>
  <c r="Y444" i="1" s="1"/>
  <c r="Y443" i="1"/>
  <c r="X443" i="1"/>
  <c r="X442" i="1"/>
  <c r="Y442" i="1" s="1"/>
  <c r="X441" i="1"/>
  <c r="Y441" i="1" s="1"/>
  <c r="X440" i="1"/>
  <c r="Y440" i="1" s="1"/>
  <c r="Y439" i="1"/>
  <c r="X439" i="1"/>
  <c r="Y438" i="1"/>
  <c r="X438" i="1"/>
  <c r="X437" i="1"/>
  <c r="Y437" i="1" s="1"/>
  <c r="X436" i="1"/>
  <c r="Y436" i="1" s="1"/>
  <c r="Y435" i="1"/>
  <c r="X435" i="1"/>
  <c r="Y434" i="1"/>
  <c r="X434" i="1"/>
  <c r="X433" i="1"/>
  <c r="Y433" i="1" s="1"/>
  <c r="X432" i="1"/>
  <c r="Y432" i="1" s="1"/>
  <c r="Y431" i="1"/>
  <c r="X431" i="1"/>
  <c r="Y430" i="1"/>
  <c r="X430" i="1"/>
  <c r="X429" i="1"/>
  <c r="Y429" i="1" s="1"/>
  <c r="X428" i="1"/>
  <c r="Y428" i="1" s="1"/>
  <c r="Y427" i="1"/>
  <c r="X427" i="1"/>
  <c r="X426" i="1"/>
  <c r="Y426" i="1" s="1"/>
  <c r="X425" i="1"/>
  <c r="Y425" i="1" s="1"/>
  <c r="X424" i="1"/>
  <c r="Y424" i="1" s="1"/>
  <c r="Y423" i="1"/>
  <c r="X423" i="1"/>
  <c r="Y422" i="1"/>
  <c r="X422" i="1"/>
  <c r="X421" i="1"/>
  <c r="Y421" i="1" s="1"/>
  <c r="X420" i="1"/>
  <c r="Y420" i="1" s="1"/>
  <c r="Y419" i="1"/>
  <c r="X419" i="1"/>
  <c r="Y418" i="1"/>
  <c r="X418" i="1"/>
  <c r="X417" i="1"/>
  <c r="Y417" i="1" s="1"/>
  <c r="X416" i="1"/>
  <c r="Y416" i="1" s="1"/>
  <c r="Y415" i="1"/>
  <c r="X415" i="1"/>
  <c r="Y414" i="1"/>
  <c r="X414" i="1"/>
  <c r="X413" i="1"/>
  <c r="Y413" i="1" s="1"/>
  <c r="X412" i="1"/>
  <c r="Y412" i="1" s="1"/>
  <c r="Y411" i="1"/>
  <c r="X411" i="1"/>
  <c r="X410" i="1"/>
  <c r="Y410" i="1" s="1"/>
  <c r="X409" i="1"/>
  <c r="Y409" i="1" s="1"/>
  <c r="X408" i="1"/>
  <c r="Y408" i="1" s="1"/>
  <c r="Y407" i="1"/>
  <c r="X407" i="1"/>
  <c r="X406" i="1"/>
  <c r="Y406" i="1" s="1"/>
  <c r="X405" i="1"/>
  <c r="Y405" i="1" s="1"/>
  <c r="Y404" i="1"/>
  <c r="X404" i="1"/>
  <c r="Y403" i="1"/>
  <c r="X403" i="1"/>
  <c r="Y402" i="1"/>
  <c r="X402" i="1"/>
  <c r="X401" i="1"/>
  <c r="Y401" i="1" s="1"/>
  <c r="X400" i="1"/>
  <c r="Y400" i="1" s="1"/>
  <c r="Y399" i="1"/>
  <c r="X399" i="1"/>
  <c r="Y398" i="1"/>
  <c r="X398" i="1"/>
  <c r="X397" i="1"/>
  <c r="Y397" i="1" s="1"/>
  <c r="X396" i="1"/>
  <c r="Y396" i="1" s="1"/>
  <c r="Y395" i="1"/>
  <c r="X395" i="1"/>
  <c r="Y394" i="1"/>
  <c r="X394" i="1"/>
  <c r="Y393" i="1"/>
  <c r="X393" i="1"/>
  <c r="X392" i="1"/>
  <c r="Y392" i="1" s="1"/>
  <c r="Y391" i="1"/>
  <c r="X391" i="1"/>
  <c r="Y390" i="1"/>
  <c r="X390" i="1"/>
  <c r="X389" i="1"/>
  <c r="Y389" i="1" s="1"/>
  <c r="X388" i="1"/>
  <c r="Y388" i="1" s="1"/>
  <c r="Y387" i="1"/>
  <c r="X387" i="1"/>
  <c r="Y386" i="1"/>
  <c r="X386" i="1"/>
  <c r="X385" i="1"/>
  <c r="Y385" i="1" s="1"/>
  <c r="X384" i="1"/>
  <c r="Y384" i="1" s="1"/>
  <c r="Y383" i="1"/>
  <c r="X383" i="1"/>
  <c r="Y382" i="1"/>
  <c r="X382" i="1"/>
  <c r="X381" i="1"/>
  <c r="Y381" i="1" s="1"/>
  <c r="X380" i="1"/>
  <c r="Y380" i="1" s="1"/>
  <c r="Y379" i="1"/>
  <c r="X379" i="1"/>
  <c r="Y378" i="1"/>
  <c r="X378" i="1"/>
  <c r="X377" i="1"/>
  <c r="Y377" i="1" s="1"/>
  <c r="X376" i="1"/>
  <c r="Y376" i="1" s="1"/>
  <c r="Y375" i="1"/>
  <c r="X375" i="1"/>
  <c r="Y374" i="1"/>
  <c r="X374" i="1"/>
  <c r="X373" i="1"/>
  <c r="Y373" i="1" s="1"/>
  <c r="X372" i="1"/>
  <c r="Y372" i="1" s="1"/>
  <c r="Y371" i="1"/>
  <c r="X371" i="1"/>
  <c r="Y370" i="1"/>
  <c r="X370" i="1"/>
  <c r="X369" i="1"/>
  <c r="Y369" i="1" s="1"/>
  <c r="X368" i="1"/>
  <c r="Y368" i="1" s="1"/>
  <c r="Y367" i="1"/>
  <c r="X367" i="1"/>
  <c r="Y366" i="1"/>
  <c r="X366" i="1"/>
  <c r="X365" i="1"/>
  <c r="Y365" i="1" s="1"/>
  <c r="X364" i="1"/>
  <c r="Y364" i="1" s="1"/>
  <c r="Y363" i="1"/>
  <c r="X363" i="1"/>
  <c r="Y362" i="1"/>
  <c r="X362" i="1"/>
  <c r="X361" i="1"/>
  <c r="Y361" i="1" s="1"/>
  <c r="X360" i="1"/>
  <c r="Y360" i="1" s="1"/>
  <c r="Y359" i="1"/>
  <c r="X359" i="1"/>
  <c r="Y358" i="1"/>
  <c r="X358" i="1"/>
  <c r="X357" i="1"/>
  <c r="Y357" i="1" s="1"/>
  <c r="X356" i="1"/>
  <c r="Y356" i="1" s="1"/>
  <c r="Y355" i="1"/>
  <c r="X355" i="1"/>
  <c r="Y354" i="1"/>
  <c r="X354" i="1"/>
  <c r="X353" i="1"/>
  <c r="Y353" i="1" s="1"/>
  <c r="X352" i="1"/>
  <c r="Y352" i="1" s="1"/>
  <c r="Y351" i="1"/>
  <c r="X351" i="1"/>
  <c r="Y350" i="1"/>
  <c r="X350" i="1"/>
  <c r="X349" i="1"/>
  <c r="Y349" i="1" s="1"/>
  <c r="X348" i="1"/>
  <c r="Y348" i="1" s="1"/>
  <c r="Y347" i="1"/>
  <c r="X347" i="1"/>
  <c r="Y346" i="1"/>
  <c r="X346" i="1"/>
  <c r="Y345" i="1"/>
  <c r="X345" i="1"/>
  <c r="X344" i="1"/>
  <c r="Y344" i="1" s="1"/>
  <c r="Y343" i="1"/>
  <c r="X343" i="1"/>
  <c r="Y342" i="1"/>
  <c r="X342" i="1"/>
  <c r="Y341" i="1"/>
  <c r="X341" i="1"/>
  <c r="X340" i="1"/>
  <c r="Y340" i="1" s="1"/>
  <c r="Y339" i="1"/>
  <c r="X339" i="1"/>
  <c r="Y338" i="1"/>
  <c r="X338" i="1"/>
  <c r="Y337" i="1"/>
  <c r="X337" i="1"/>
  <c r="X336" i="1"/>
  <c r="Y336" i="1" s="1"/>
  <c r="Y335" i="1"/>
  <c r="X335" i="1"/>
  <c r="Y334" i="1"/>
  <c r="X334" i="1"/>
  <c r="Y333" i="1"/>
  <c r="X333" i="1"/>
  <c r="X332" i="1"/>
  <c r="Y332" i="1" s="1"/>
  <c r="Y331" i="1"/>
  <c r="X331" i="1"/>
  <c r="Y330" i="1"/>
  <c r="X330" i="1"/>
  <c r="Y329" i="1"/>
  <c r="X329" i="1"/>
  <c r="X328" i="1"/>
  <c r="Y328" i="1" s="1"/>
  <c r="Y327" i="1"/>
  <c r="X327" i="1"/>
  <c r="Y326" i="1"/>
  <c r="X326" i="1"/>
  <c r="Y325" i="1"/>
  <c r="X325" i="1"/>
  <c r="X324" i="1"/>
  <c r="Y324" i="1" s="1"/>
  <c r="Y323" i="1"/>
  <c r="X323" i="1"/>
  <c r="Y322" i="1"/>
  <c r="X322" i="1"/>
  <c r="Y321" i="1"/>
  <c r="X321" i="1"/>
  <c r="X320" i="1"/>
  <c r="Y320" i="1" s="1"/>
  <c r="Y319" i="1"/>
  <c r="X319" i="1"/>
  <c r="Y318" i="1"/>
  <c r="X318" i="1"/>
  <c r="Y317" i="1"/>
  <c r="X317" i="1"/>
  <c r="X316" i="1"/>
  <c r="Y316" i="1" s="1"/>
  <c r="Y315" i="1"/>
  <c r="X315" i="1"/>
  <c r="Y314" i="1"/>
  <c r="X314" i="1"/>
  <c r="Y313" i="1"/>
  <c r="X313" i="1"/>
  <c r="X312" i="1"/>
  <c r="Y312" i="1" s="1"/>
  <c r="Y311" i="1"/>
  <c r="X311" i="1"/>
  <c r="Y310" i="1"/>
  <c r="X310" i="1"/>
  <c r="Y309" i="1"/>
  <c r="X309" i="1"/>
  <c r="X308" i="1"/>
  <c r="Y308" i="1" s="1"/>
  <c r="Y307" i="1"/>
  <c r="X307" i="1"/>
  <c r="Y306" i="1"/>
  <c r="X306" i="1"/>
  <c r="Y305" i="1"/>
  <c r="X305" i="1"/>
  <c r="X304" i="1"/>
  <c r="Y304" i="1" s="1"/>
  <c r="Y303" i="1"/>
  <c r="X303" i="1"/>
  <c r="Y302" i="1"/>
  <c r="X302" i="1"/>
  <c r="Y301" i="1"/>
  <c r="X301" i="1"/>
  <c r="X300" i="1"/>
  <c r="Y300" i="1" s="1"/>
  <c r="Y299" i="1"/>
  <c r="X299" i="1"/>
  <c r="Y298" i="1"/>
  <c r="X298" i="1"/>
  <c r="Y297" i="1"/>
  <c r="X297" i="1"/>
  <c r="X296" i="1"/>
  <c r="Y296" i="1" s="1"/>
  <c r="Y295" i="1"/>
  <c r="X295" i="1"/>
  <c r="Y294" i="1"/>
  <c r="X294" i="1"/>
  <c r="X293" i="1"/>
  <c r="Y293" i="1" s="1"/>
  <c r="X292" i="1"/>
  <c r="Y292" i="1" s="1"/>
  <c r="Y291" i="1"/>
  <c r="X291" i="1"/>
  <c r="Y290" i="1"/>
  <c r="X290" i="1"/>
  <c r="X289" i="1"/>
  <c r="Y289" i="1" s="1"/>
  <c r="X288" i="1"/>
  <c r="Y288" i="1" s="1"/>
  <c r="Y287" i="1"/>
  <c r="X287" i="1"/>
  <c r="Y286" i="1"/>
  <c r="X286" i="1"/>
  <c r="X285" i="1"/>
  <c r="Y285" i="1" s="1"/>
  <c r="X284" i="1"/>
  <c r="Y284" i="1" s="1"/>
  <c r="Y283" i="1"/>
  <c r="X283" i="1"/>
  <c r="Y282" i="1"/>
  <c r="X282" i="1"/>
  <c r="X281" i="1"/>
  <c r="Y281" i="1" s="1"/>
  <c r="X280" i="1"/>
  <c r="Y280" i="1" s="1"/>
  <c r="Y279" i="1"/>
  <c r="X279" i="1"/>
  <c r="Y278" i="1"/>
  <c r="X278" i="1"/>
  <c r="X277" i="1"/>
  <c r="Y277" i="1" s="1"/>
  <c r="X276" i="1"/>
  <c r="Y276" i="1" s="1"/>
  <c r="Y275" i="1"/>
  <c r="X275" i="1"/>
  <c r="Y274" i="1"/>
  <c r="X274" i="1"/>
  <c r="X273" i="1"/>
  <c r="Y273" i="1" s="1"/>
  <c r="X272" i="1"/>
  <c r="Y272" i="1" s="1"/>
  <c r="Y271" i="1"/>
  <c r="X271" i="1"/>
  <c r="Y270" i="1"/>
  <c r="X270" i="1"/>
  <c r="X269" i="1"/>
  <c r="Y269" i="1" s="1"/>
  <c r="X268" i="1"/>
  <c r="Y268" i="1" s="1"/>
  <c r="Y267" i="1"/>
  <c r="X267" i="1"/>
  <c r="Y266" i="1"/>
  <c r="X266" i="1"/>
  <c r="X265" i="1"/>
  <c r="Y265" i="1" s="1"/>
  <c r="X264" i="1"/>
  <c r="Y264" i="1" s="1"/>
  <c r="Y263" i="1"/>
  <c r="X263" i="1"/>
  <c r="Y262" i="1"/>
  <c r="X262" i="1"/>
  <c r="X261" i="1"/>
  <c r="Y261" i="1" s="1"/>
  <c r="X260" i="1"/>
  <c r="Y260" i="1" s="1"/>
  <c r="Y259" i="1"/>
  <c r="X259" i="1"/>
  <c r="X258" i="1"/>
  <c r="Y258" i="1" s="1"/>
  <c r="X257" i="1"/>
  <c r="Y257" i="1" s="1"/>
  <c r="X256" i="1"/>
  <c r="Y256" i="1" s="1"/>
  <c r="Y255" i="1"/>
  <c r="X255" i="1"/>
  <c r="Y254" i="1"/>
  <c r="X254" i="1"/>
  <c r="X253" i="1"/>
  <c r="Y253" i="1" s="1"/>
  <c r="X252" i="1"/>
  <c r="Y252" i="1" s="1"/>
  <c r="Y251" i="1"/>
  <c r="X251" i="1"/>
  <c r="Y250" i="1"/>
  <c r="X250" i="1"/>
  <c r="X249" i="1"/>
  <c r="Y249" i="1" s="1"/>
  <c r="X248" i="1"/>
  <c r="Y248" i="1" s="1"/>
  <c r="Y247" i="1"/>
  <c r="X247" i="1"/>
  <c r="Y246" i="1"/>
  <c r="X246" i="1"/>
  <c r="X245" i="1"/>
  <c r="Y245" i="1" s="1"/>
  <c r="X244" i="1"/>
  <c r="Y244" i="1" s="1"/>
  <c r="Y243" i="1"/>
  <c r="X243" i="1"/>
  <c r="X242" i="1"/>
  <c r="Y242" i="1" s="1"/>
  <c r="X241" i="1"/>
  <c r="Y241" i="1" s="1"/>
  <c r="X240" i="1"/>
  <c r="Y240" i="1" s="1"/>
  <c r="Y239" i="1"/>
  <c r="X239" i="1"/>
  <c r="Y238" i="1"/>
  <c r="X238" i="1"/>
  <c r="X237" i="1"/>
  <c r="Y237" i="1" s="1"/>
  <c r="X236" i="1"/>
  <c r="Y236" i="1" s="1"/>
  <c r="Y235" i="1"/>
  <c r="X235" i="1"/>
  <c r="Y234" i="1"/>
  <c r="X234" i="1"/>
  <c r="X233" i="1"/>
  <c r="Y233" i="1" s="1"/>
  <c r="X232" i="1"/>
  <c r="Y232" i="1" s="1"/>
  <c r="Y231" i="1"/>
  <c r="X231" i="1"/>
  <c r="Y230" i="1"/>
  <c r="X230" i="1"/>
  <c r="X229" i="1"/>
  <c r="Y229" i="1" s="1"/>
  <c r="X228" i="1"/>
  <c r="Y228" i="1" s="1"/>
  <c r="Y227" i="1"/>
  <c r="X227" i="1"/>
  <c r="X226" i="1"/>
  <c r="Y226" i="1" s="1"/>
  <c r="X225" i="1"/>
  <c r="Y225" i="1" s="1"/>
  <c r="X224" i="1"/>
  <c r="Y224" i="1" s="1"/>
  <c r="Y223" i="1"/>
  <c r="X223" i="1"/>
  <c r="Y222" i="1"/>
  <c r="X222" i="1"/>
  <c r="X221" i="1"/>
  <c r="Y221" i="1" s="1"/>
  <c r="X220" i="1"/>
  <c r="Y220" i="1" s="1"/>
  <c r="Y219" i="1"/>
  <c r="X219" i="1"/>
  <c r="Y218" i="1"/>
  <c r="X218" i="1"/>
  <c r="Y217" i="1"/>
  <c r="X217" i="1"/>
  <c r="X216" i="1"/>
  <c r="Y216" i="1" s="1"/>
  <c r="Y215" i="1"/>
  <c r="X215" i="1"/>
  <c r="X214" i="1"/>
  <c r="Y214" i="1" s="1"/>
  <c r="Y213" i="1"/>
  <c r="X213" i="1"/>
  <c r="X212" i="1"/>
  <c r="Y212" i="1" s="1"/>
  <c r="Y211" i="1"/>
  <c r="X211" i="1"/>
  <c r="Y210" i="1"/>
  <c r="X210" i="1"/>
  <c r="Y209" i="1"/>
  <c r="X209" i="1"/>
  <c r="X208" i="1"/>
  <c r="Y208" i="1" s="1"/>
  <c r="Y207" i="1"/>
  <c r="X207" i="1"/>
  <c r="Y206" i="1"/>
  <c r="X206" i="1"/>
  <c r="X205" i="1"/>
  <c r="Y205" i="1" s="1"/>
  <c r="X204" i="1"/>
  <c r="Y204" i="1" s="1"/>
  <c r="Y203" i="1"/>
  <c r="X203" i="1"/>
  <c r="X202" i="1"/>
  <c r="Y202" i="1" s="1"/>
  <c r="X201" i="1"/>
  <c r="Y201" i="1" s="1"/>
  <c r="X200" i="1"/>
  <c r="Y200" i="1" s="1"/>
  <c r="Y199" i="1"/>
  <c r="X199" i="1"/>
  <c r="Y198" i="1"/>
  <c r="X198" i="1"/>
  <c r="X197" i="1"/>
  <c r="Y197" i="1" s="1"/>
  <c r="X196" i="1"/>
  <c r="Y196" i="1" s="1"/>
  <c r="Y195" i="1"/>
  <c r="X195" i="1"/>
  <c r="X194" i="1"/>
  <c r="Y194" i="1" s="1"/>
  <c r="X193" i="1"/>
  <c r="Y193" i="1" s="1"/>
  <c r="X192" i="1"/>
  <c r="Y192" i="1" s="1"/>
  <c r="Y191" i="1"/>
  <c r="X191" i="1"/>
  <c r="Y190" i="1"/>
  <c r="X190" i="1"/>
  <c r="Y189" i="1"/>
  <c r="X189" i="1"/>
  <c r="X188" i="1"/>
  <c r="Y188" i="1" s="1"/>
  <c r="Y187" i="1"/>
  <c r="X187" i="1"/>
  <c r="X186" i="1"/>
  <c r="Y186" i="1" s="1"/>
  <c r="X185" i="1"/>
  <c r="Y185" i="1" s="1"/>
  <c r="X184" i="1"/>
  <c r="Y184" i="1" s="1"/>
  <c r="Y183" i="1"/>
  <c r="X183" i="1"/>
  <c r="Y182" i="1"/>
  <c r="X182" i="1"/>
  <c r="Y181" i="1"/>
  <c r="X181" i="1"/>
  <c r="X180" i="1"/>
  <c r="Y180" i="1" s="1"/>
  <c r="Y179" i="1"/>
  <c r="X179" i="1"/>
  <c r="Y178" i="1"/>
  <c r="X178" i="1"/>
  <c r="X177" i="1"/>
  <c r="Y177" i="1" s="1"/>
  <c r="X176" i="1"/>
  <c r="Y176" i="1" s="1"/>
  <c r="Y175" i="1"/>
  <c r="X175" i="1"/>
  <c r="X174" i="1"/>
  <c r="Y174" i="1" s="1"/>
  <c r="X173" i="1"/>
  <c r="Y173" i="1" s="1"/>
  <c r="X172" i="1"/>
  <c r="Y172" i="1" s="1"/>
  <c r="Y171" i="1"/>
  <c r="X171" i="1"/>
  <c r="Y170" i="1"/>
  <c r="X170" i="1"/>
  <c r="X169" i="1"/>
  <c r="Y169" i="1" s="1"/>
  <c r="X168" i="1"/>
  <c r="Y168" i="1" s="1"/>
  <c r="Y167" i="1"/>
  <c r="X167" i="1"/>
  <c r="X166" i="1"/>
  <c r="Y166" i="1" s="1"/>
  <c r="X165" i="1"/>
  <c r="Y165" i="1" s="1"/>
  <c r="X164" i="1"/>
  <c r="Y164" i="1" s="1"/>
  <c r="Y163" i="1"/>
  <c r="X163" i="1"/>
  <c r="Y162" i="1"/>
  <c r="X162" i="1"/>
  <c r="X161" i="1"/>
  <c r="Y161" i="1" s="1"/>
  <c r="X160" i="1"/>
  <c r="Y160" i="1" s="1"/>
  <c r="Y159" i="1"/>
  <c r="X159" i="1"/>
  <c r="X158" i="1"/>
  <c r="Y158" i="1" s="1"/>
  <c r="X157" i="1"/>
  <c r="Y157" i="1" s="1"/>
  <c r="X156" i="1"/>
  <c r="Y156" i="1" s="1"/>
  <c r="Y155" i="1"/>
  <c r="X155" i="1"/>
  <c r="Y154" i="1"/>
  <c r="X154" i="1"/>
  <c r="X153" i="1"/>
  <c r="Y153" i="1" s="1"/>
  <c r="X152" i="1"/>
  <c r="Y152" i="1" s="1"/>
  <c r="Y151" i="1"/>
  <c r="X151" i="1"/>
  <c r="X150" i="1"/>
  <c r="Y150" i="1" s="1"/>
  <c r="X149" i="1"/>
  <c r="Y149" i="1" s="1"/>
  <c r="X148" i="1"/>
  <c r="Y148" i="1" s="1"/>
  <c r="Y147" i="1"/>
  <c r="X147" i="1"/>
  <c r="Y146" i="1"/>
  <c r="X146" i="1"/>
  <c r="X145" i="1"/>
  <c r="Y145" i="1" s="1"/>
  <c r="X144" i="1"/>
  <c r="Y144" i="1" s="1"/>
  <c r="Y143" i="1"/>
  <c r="X143" i="1"/>
  <c r="X142" i="1"/>
  <c r="Y142" i="1" s="1"/>
  <c r="X141" i="1"/>
  <c r="Y141" i="1" s="1"/>
  <c r="X140" i="1"/>
  <c r="Y140" i="1" s="1"/>
  <c r="Y139" i="1"/>
  <c r="X139" i="1"/>
  <c r="Y138" i="1"/>
  <c r="X138" i="1"/>
  <c r="X137" i="1"/>
  <c r="Y137" i="1" s="1"/>
  <c r="Y136" i="1"/>
  <c r="X136" i="1"/>
  <c r="Y135" i="1"/>
  <c r="X135" i="1"/>
  <c r="X134" i="1"/>
  <c r="Y134" i="1" s="1"/>
  <c r="X133" i="1"/>
  <c r="Y133" i="1" s="1"/>
  <c r="X132" i="1"/>
  <c r="Y132" i="1" s="1"/>
  <c r="Y131" i="1"/>
  <c r="X131" i="1"/>
  <c r="X130" i="1"/>
  <c r="Y130" i="1" s="1"/>
  <c r="Y129" i="1"/>
  <c r="X129" i="1"/>
  <c r="X128" i="1"/>
  <c r="Y128" i="1" s="1"/>
  <c r="Y127" i="1"/>
  <c r="X127" i="1"/>
  <c r="X126" i="1"/>
  <c r="Y126" i="1" s="1"/>
  <c r="Y125" i="1"/>
  <c r="X125" i="1"/>
  <c r="X124" i="1"/>
  <c r="Y124" i="1" s="1"/>
  <c r="Y123" i="1"/>
  <c r="X123" i="1"/>
  <c r="X122" i="1"/>
  <c r="Y122" i="1" s="1"/>
  <c r="Y121" i="1"/>
  <c r="X121" i="1"/>
  <c r="X120" i="1"/>
  <c r="Y120" i="1" s="1"/>
  <c r="Y119" i="1"/>
  <c r="X119" i="1"/>
  <c r="X118" i="1"/>
  <c r="Y118" i="1" s="1"/>
  <c r="Y117" i="1"/>
  <c r="X117" i="1"/>
  <c r="X116" i="1"/>
  <c r="Y116" i="1" s="1"/>
  <c r="X115" i="1"/>
  <c r="Y115" i="1" s="1"/>
  <c r="X114" i="1"/>
  <c r="Y114" i="1" s="1"/>
  <c r="Y113" i="1"/>
  <c r="X113" i="1"/>
  <c r="X112" i="1"/>
  <c r="Y112" i="1" s="1"/>
  <c r="Y111" i="1"/>
  <c r="X111" i="1"/>
  <c r="X110" i="1"/>
  <c r="Y110" i="1" s="1"/>
  <c r="Y109" i="1"/>
  <c r="X109" i="1"/>
  <c r="X108" i="1"/>
  <c r="Y108" i="1" s="1"/>
  <c r="X107" i="1"/>
  <c r="Y107" i="1" s="1"/>
  <c r="X106" i="1"/>
  <c r="Y106" i="1" s="1"/>
  <c r="Y105" i="1"/>
  <c r="X105" i="1"/>
  <c r="X104" i="1"/>
  <c r="Y104" i="1" s="1"/>
  <c r="X103" i="1"/>
  <c r="Y103" i="1" s="1"/>
  <c r="X102" i="1"/>
  <c r="Y102" i="1" s="1"/>
  <c r="Y101" i="1"/>
  <c r="X101" i="1"/>
  <c r="X100" i="1"/>
  <c r="Y100" i="1" s="1"/>
  <c r="X99" i="1"/>
  <c r="Y99" i="1" s="1"/>
  <c r="X98" i="1"/>
  <c r="Y98" i="1" s="1"/>
  <c r="Y97" i="1"/>
  <c r="X97" i="1"/>
  <c r="X96" i="1"/>
  <c r="Y96" i="1" s="1"/>
  <c r="X95" i="1"/>
  <c r="Y95" i="1" s="1"/>
  <c r="X94" i="1"/>
  <c r="Y94" i="1" s="1"/>
  <c r="Y93" i="1"/>
  <c r="X93" i="1"/>
  <c r="X92" i="1"/>
  <c r="Y92" i="1" s="1"/>
  <c r="X91" i="1"/>
  <c r="Y91" i="1" s="1"/>
  <c r="X90" i="1"/>
  <c r="Y90" i="1" s="1"/>
  <c r="Y89" i="1"/>
  <c r="X89" i="1"/>
  <c r="X88" i="1"/>
  <c r="Y88" i="1" s="1"/>
  <c r="X87" i="1"/>
  <c r="Y87" i="1" s="1"/>
  <c r="X86" i="1"/>
  <c r="Y86" i="1" s="1"/>
  <c r="Y85" i="1"/>
  <c r="X85" i="1"/>
  <c r="X84" i="1"/>
  <c r="Y84" i="1" s="1"/>
  <c r="X83" i="1"/>
  <c r="Y83" i="1" s="1"/>
  <c r="X82" i="1"/>
  <c r="Y82" i="1" s="1"/>
  <c r="Y81" i="1"/>
  <c r="X81" i="1"/>
  <c r="X80" i="1"/>
  <c r="Y80" i="1" s="1"/>
  <c r="X79" i="1"/>
  <c r="Y79" i="1" s="1"/>
  <c r="X78" i="1"/>
  <c r="Y78" i="1" s="1"/>
  <c r="Y77" i="1"/>
  <c r="X77" i="1"/>
  <c r="X76" i="1"/>
  <c r="Y76" i="1" s="1"/>
  <c r="X75" i="1"/>
  <c r="Y75" i="1" s="1"/>
  <c r="X74" i="1"/>
  <c r="Y74" i="1" s="1"/>
  <c r="Y73" i="1"/>
  <c r="X73" i="1"/>
  <c r="X72" i="1"/>
  <c r="Y72" i="1" s="1"/>
  <c r="X71" i="1"/>
  <c r="Y71" i="1" s="1"/>
  <c r="X70" i="1"/>
  <c r="Y70" i="1" s="1"/>
  <c r="Y69" i="1"/>
  <c r="X69" i="1"/>
  <c r="X68" i="1"/>
  <c r="Y68" i="1" s="1"/>
  <c r="X67" i="1"/>
  <c r="Y67" i="1" s="1"/>
  <c r="X66" i="1"/>
  <c r="Y66" i="1" s="1"/>
  <c r="Y65" i="1"/>
  <c r="X65" i="1"/>
  <c r="X64" i="1"/>
  <c r="Y64" i="1" s="1"/>
  <c r="X63" i="1"/>
  <c r="Y63" i="1" s="1"/>
  <c r="X62" i="1"/>
  <c r="Y62" i="1" s="1"/>
  <c r="Y61" i="1"/>
  <c r="X61" i="1"/>
  <c r="X60" i="1"/>
  <c r="Y60" i="1" s="1"/>
  <c r="X59" i="1"/>
  <c r="Y59" i="1" s="1"/>
  <c r="X58" i="1"/>
  <c r="Y58" i="1" s="1"/>
  <c r="Y57" i="1"/>
  <c r="X57" i="1"/>
  <c r="X56" i="1"/>
  <c r="Y56" i="1" s="1"/>
  <c r="X55" i="1"/>
  <c r="Y55" i="1" s="1"/>
  <c r="X54" i="1"/>
  <c r="Y54" i="1" s="1"/>
  <c r="Y53" i="1"/>
  <c r="X53" i="1"/>
  <c r="X52" i="1"/>
  <c r="Y52" i="1" s="1"/>
  <c r="X51" i="1"/>
  <c r="Y51" i="1" s="1"/>
  <c r="X50" i="1"/>
  <c r="Y50" i="1" s="1"/>
  <c r="Y49" i="1"/>
  <c r="X49" i="1"/>
  <c r="X48" i="1"/>
  <c r="Y48" i="1" s="1"/>
  <c r="X47" i="1"/>
  <c r="Y47" i="1" s="1"/>
  <c r="X46" i="1"/>
  <c r="Y46" i="1" s="1"/>
  <c r="Y45" i="1"/>
  <c r="X45" i="1"/>
  <c r="X44" i="1"/>
  <c r="Y44" i="1" s="1"/>
  <c r="X43" i="1"/>
  <c r="Y43" i="1" s="1"/>
  <c r="X42" i="1"/>
  <c r="Y42" i="1" s="1"/>
  <c r="Y41" i="1"/>
  <c r="X41" i="1"/>
  <c r="X40" i="1"/>
  <c r="Y40" i="1" s="1"/>
  <c r="X39" i="1"/>
  <c r="Y39" i="1" s="1"/>
  <c r="X38" i="1"/>
  <c r="Y38" i="1" s="1"/>
  <c r="Y37" i="1"/>
  <c r="X37" i="1"/>
  <c r="X36" i="1"/>
  <c r="Y36" i="1" s="1"/>
  <c r="X35" i="1"/>
  <c r="Y35" i="1" s="1"/>
  <c r="X34" i="1"/>
  <c r="Y34" i="1" s="1"/>
  <c r="Y33" i="1"/>
  <c r="X33" i="1"/>
  <c r="X32" i="1"/>
  <c r="Y32" i="1" s="1"/>
  <c r="X31" i="1"/>
  <c r="Y31" i="1" s="1"/>
  <c r="X30" i="1"/>
  <c r="Y30" i="1" s="1"/>
  <c r="Y29" i="1"/>
  <c r="X29" i="1"/>
  <c r="X28" i="1"/>
  <c r="Y28" i="1" s="1"/>
  <c r="X27" i="1"/>
  <c r="Y27" i="1" s="1"/>
  <c r="X26" i="1"/>
  <c r="Y26" i="1" s="1"/>
  <c r="Y25" i="1"/>
  <c r="X25" i="1"/>
  <c r="X24" i="1"/>
  <c r="Y24" i="1" s="1"/>
  <c r="X23" i="1"/>
  <c r="Y23" i="1" s="1"/>
  <c r="X22" i="1"/>
  <c r="Y22" i="1" s="1"/>
  <c r="Y21" i="1"/>
  <c r="X21" i="1"/>
  <c r="X20" i="1"/>
  <c r="Y20" i="1" s="1"/>
  <c r="X19" i="1"/>
  <c r="Y19" i="1" s="1"/>
  <c r="X18" i="1"/>
  <c r="Y18" i="1" s="1"/>
  <c r="Y17" i="1"/>
  <c r="X17" i="1"/>
  <c r="X16" i="1"/>
  <c r="Y16" i="1" s="1"/>
  <c r="X15" i="1"/>
  <c r="Y15" i="1" s="1"/>
  <c r="X14" i="1"/>
  <c r="Y14" i="1" s="1"/>
  <c r="Y13" i="1"/>
  <c r="X13" i="1"/>
  <c r="X12" i="1"/>
  <c r="Y12" i="1" s="1"/>
  <c r="X11" i="1"/>
  <c r="Y11" i="1" s="1"/>
  <c r="X10" i="1"/>
  <c r="Y10" i="1" s="1"/>
  <c r="Y9" i="1"/>
  <c r="X9" i="1"/>
  <c r="X8" i="1"/>
  <c r="Y8" i="1" s="1"/>
  <c r="X7" i="1"/>
  <c r="Y7" i="1" s="1"/>
  <c r="X6" i="1"/>
  <c r="Y6" i="1" s="1"/>
  <c r="Y5" i="1"/>
  <c r="X5" i="1"/>
  <c r="X4" i="1"/>
  <c r="Y4" i="1" s="1"/>
  <c r="X3" i="1"/>
  <c r="Y3" i="1" s="1"/>
  <c r="X736" i="1"/>
  <c r="Y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740" i="1" s="1"/>
  <c r="R736" i="1"/>
  <c r="G13" i="4" l="1"/>
  <c r="T26" i="5"/>
  <c r="V17" i="5"/>
  <c r="V18" i="5"/>
  <c r="V20" i="5"/>
  <c r="V21" i="5"/>
  <c r="V25" i="5"/>
  <c r="R26" i="5"/>
  <c r="Q26" i="5"/>
  <c r="M26" i="5"/>
  <c r="L26" i="5"/>
  <c r="K26" i="5"/>
  <c r="J26" i="5"/>
  <c r="I26" i="5"/>
  <c r="H26" i="5"/>
  <c r="G26" i="5"/>
  <c r="F26" i="5"/>
  <c r="E26" i="5"/>
  <c r="D26" i="5"/>
  <c r="C26" i="5"/>
  <c r="B26" i="5"/>
  <c r="S25" i="5"/>
  <c r="N25" i="5"/>
  <c r="S24" i="5"/>
  <c r="V24" i="5" s="1"/>
  <c r="N24" i="5"/>
  <c r="S23" i="5"/>
  <c r="V23" i="5" s="1"/>
  <c r="N23" i="5"/>
  <c r="S22" i="5"/>
  <c r="V22" i="5" s="1"/>
  <c r="N22" i="5"/>
  <c r="S21" i="5"/>
  <c r="N21" i="5"/>
  <c r="S20" i="5"/>
  <c r="N20" i="5"/>
  <c r="S19" i="5"/>
  <c r="V19" i="5" s="1"/>
  <c r="N19" i="5"/>
  <c r="S18" i="5"/>
  <c r="N18" i="5"/>
  <c r="S17" i="5"/>
  <c r="N17" i="5"/>
  <c r="V26" i="5" l="1"/>
  <c r="S26" i="5"/>
  <c r="N26" i="5"/>
  <c r="W26" i="5" l="1"/>
  <c r="O26" i="5"/>
  <c r="Q740" i="1" l="1"/>
  <c r="P740" i="1"/>
  <c r="O740" i="1"/>
  <c r="N740" i="1"/>
  <c r="M740" i="1"/>
  <c r="L740" i="1"/>
  <c r="K740" i="1"/>
  <c r="J740" i="1"/>
  <c r="I740" i="1"/>
  <c r="Y740" i="1"/>
  <c r="X740" i="1"/>
  <c r="W740" i="1"/>
  <c r="V740" i="1"/>
  <c r="N3" i="5" l="1"/>
  <c r="N4" i="5"/>
  <c r="S5" i="5" l="1"/>
  <c r="S6" i="5"/>
  <c r="S10" i="5"/>
  <c r="S7" i="5"/>
  <c r="S3" i="5"/>
  <c r="T3" i="5" s="1"/>
  <c r="S9" i="5"/>
  <c r="S8" i="5"/>
  <c r="S4" i="5" l="1"/>
  <c r="O4" i="5"/>
  <c r="P4" i="5" s="1"/>
  <c r="N11" i="5"/>
  <c r="O11" i="5" s="1"/>
  <c r="P11" i="5" s="1"/>
  <c r="N6" i="5"/>
  <c r="O6" i="5" s="1"/>
  <c r="P6" i="5" s="1"/>
  <c r="N5" i="5"/>
  <c r="O5" i="5" s="1"/>
  <c r="P5" i="5" s="1"/>
  <c r="N7" i="5"/>
  <c r="N8" i="5"/>
  <c r="O8" i="5" s="1"/>
  <c r="P8" i="5" s="1"/>
  <c r="N10" i="5"/>
  <c r="O10" i="5" s="1"/>
  <c r="P10" i="5" s="1"/>
  <c r="O7" i="5" l="1"/>
  <c r="P7" i="5" s="1"/>
  <c r="I12" i="5"/>
  <c r="N9" i="5" l="1"/>
  <c r="O9" i="5" s="1"/>
  <c r="P9" i="5" s="1"/>
  <c r="S11" i="5" l="1"/>
  <c r="T4" i="5" l="1"/>
  <c r="U4" i="5" s="1"/>
  <c r="T8" i="5"/>
  <c r="U8" i="5" s="1"/>
  <c r="T6" i="5"/>
  <c r="U6" i="5" s="1"/>
  <c r="T10" i="5"/>
  <c r="U10" i="5" s="1"/>
  <c r="T11" i="5"/>
  <c r="U11" i="5" s="1"/>
  <c r="T7" i="5"/>
  <c r="U7" i="5" s="1"/>
  <c r="T5" i="5"/>
  <c r="U5" i="5" s="1"/>
  <c r="T9" i="5"/>
  <c r="U9" i="5" s="1"/>
  <c r="U3" i="5" l="1"/>
  <c r="R12" i="5"/>
  <c r="Q12" i="5"/>
  <c r="M12" i="5"/>
  <c r="L12" i="5"/>
  <c r="K12" i="5"/>
  <c r="J12" i="5"/>
  <c r="H12" i="5"/>
  <c r="G12" i="5"/>
  <c r="F12" i="5"/>
  <c r="E12" i="5"/>
  <c r="C12" i="5"/>
  <c r="B12" i="5"/>
  <c r="V11" i="5"/>
  <c r="V9" i="5"/>
  <c r="V8" i="5"/>
  <c r="V7" i="5"/>
  <c r="V5" i="5"/>
  <c r="V4" i="5"/>
  <c r="S12" i="5"/>
  <c r="W11" i="5" l="1"/>
  <c r="X11" i="5" s="1"/>
  <c r="W4" i="5"/>
  <c r="X4" i="5" s="1"/>
  <c r="W5" i="5"/>
  <c r="X5" i="5" s="1"/>
  <c r="W7" i="5"/>
  <c r="X7" i="5" s="1"/>
  <c r="W8" i="5"/>
  <c r="X8" i="5" s="1"/>
  <c r="W9" i="5"/>
  <c r="X9" i="5" s="1"/>
  <c r="T12" i="5"/>
  <c r="N12" i="5"/>
  <c r="V3" i="5"/>
  <c r="O3" i="5"/>
  <c r="V6" i="5"/>
  <c r="V10" i="5"/>
  <c r="W10" i="5" l="1"/>
  <c r="X10" i="5" s="1"/>
  <c r="W6" i="5"/>
  <c r="X6" i="5" s="1"/>
  <c r="W3" i="5"/>
  <c r="X3" i="5" s="1"/>
  <c r="U12" i="5"/>
  <c r="V12" i="5"/>
  <c r="P3" i="5"/>
  <c r="O12" i="5"/>
  <c r="P12" i="5" l="1"/>
  <c r="W12" i="5"/>
  <c r="X12" i="5" l="1"/>
  <c r="E13" i="4"/>
  <c r="D12" i="5" l="1"/>
</calcChain>
</file>

<file path=xl/comments1.xml><?xml version="1.0" encoding="utf-8"?>
<comments xmlns="http://schemas.openxmlformats.org/spreadsheetml/2006/main">
  <authors>
    <author>BROWER Chris</author>
  </authors>
  <commentList>
    <comment ref="D617" authorId="0" shapeId="0">
      <text>
        <r>
          <rPr>
            <b/>
            <sz val="10"/>
            <color indexed="81"/>
            <rFont val="Tahoma"/>
            <family val="2"/>
          </rPr>
          <t>BROWER Chris:</t>
        </r>
        <r>
          <rPr>
            <sz val="10"/>
            <color indexed="81"/>
            <rFont val="Tahoma"/>
            <family val="2"/>
          </rPr>
          <t xml:space="preserve">
Loaner?  Was in DCA.</t>
        </r>
      </text>
    </comment>
  </commentList>
</comments>
</file>

<file path=xl/sharedStrings.xml><?xml version="1.0" encoding="utf-8"?>
<sst xmlns="http://schemas.openxmlformats.org/spreadsheetml/2006/main" count="5356" uniqueCount="812">
  <si>
    <t>SAP Account Code</t>
  </si>
  <si>
    <t>Dept #</t>
  </si>
  <si>
    <t>Program Name</t>
  </si>
  <si>
    <t>New EQID *</t>
  </si>
  <si>
    <t>Class</t>
  </si>
  <si>
    <t>Actual Cost Y/N</t>
  </si>
  <si>
    <t>Miles</t>
  </si>
  <si>
    <t>Base</t>
  </si>
  <si>
    <t>Meter over Base</t>
  </si>
  <si>
    <t xml:space="preserve"> Actual Cost </t>
  </si>
  <si>
    <t>Fuel / Oil</t>
  </si>
  <si>
    <t>Annual Overhead</t>
  </si>
  <si>
    <t>Accidents Damage</t>
  </si>
  <si>
    <t>Other</t>
  </si>
  <si>
    <t>Replacement Admin</t>
  </si>
  <si>
    <t>Repl Category</t>
  </si>
  <si>
    <t>Repl Year</t>
  </si>
  <si>
    <t>Fleet Replacement WBS</t>
  </si>
  <si>
    <t>COMBINED TOTAL 60410 FLEET SVCS &amp; REPLACEMENT</t>
  </si>
  <si>
    <t>Department</t>
  </si>
  <si>
    <t>Overview</t>
  </si>
  <si>
    <r>
      <t xml:space="preserve">Please notify dca.budget@multco.us if you plan to budget a different amount and provide detail with explanation.  </t>
    </r>
    <r>
      <rPr>
        <sz val="11"/>
        <color theme="1"/>
        <rFont val="Calibri"/>
        <family val="2"/>
        <scheme val="minor"/>
      </rPr>
      <t>You may be directed to Fleet Service Division for follow up, however, the DCA Budget Hub should be the initial point of contact to better align DCA and client departments' budgets in the final submissions to the Budget Office.</t>
    </r>
  </si>
  <si>
    <t>Workbook Tab Contents</t>
  </si>
  <si>
    <t>Fleet Services data for Capital and Replacement Admin have been moved to be included in the Fleet Services Total column N.</t>
  </si>
  <si>
    <t>Detailed information.  Filter can be applied for departmental review purposes. Select the period and Dept abbreviation in column A filter to see details and total.</t>
  </si>
  <si>
    <t>New Equipment ID numbering was introduced in FY 2018.</t>
  </si>
  <si>
    <t xml:space="preserve">*Additional Equipment ID provided upon departmental request.  </t>
  </si>
  <si>
    <t>This sheet includes Fleet Services rates.</t>
  </si>
  <si>
    <t xml:space="preserve">Detailed information by Dept on Fleet Asset Replacement.  Per recommendation from Office of the Auditor and CFO. </t>
  </si>
  <si>
    <t>FY 2019</t>
  </si>
  <si>
    <t>FY 2018</t>
  </si>
  <si>
    <t>FY 2017</t>
  </si>
  <si>
    <t>Shop Rate Hr</t>
  </si>
  <si>
    <t>Overhead (annual)</t>
  </si>
  <si>
    <t>Overhead 2 (annual)</t>
  </si>
  <si>
    <t xml:space="preserve">Fuel Mark Up </t>
  </si>
  <si>
    <t>Parts Mark Up</t>
  </si>
  <si>
    <t>% Change</t>
  </si>
  <si>
    <t>ACTUAL Mileage</t>
  </si>
  <si>
    <t>Diff in 
Mileage Rate</t>
  </si>
  <si>
    <t>Diff in 
Annual Base</t>
  </si>
  <si>
    <t>FY 2020</t>
  </si>
  <si>
    <t>N/A</t>
  </si>
  <si>
    <t>Fleet Replacement Fund 3502</t>
  </si>
  <si>
    <t>GAP (Funded at 80% level)</t>
  </si>
  <si>
    <t>Replacement dollars</t>
  </si>
  <si>
    <t>% chg</t>
  </si>
  <si>
    <t>Total</t>
  </si>
  <si>
    <t>yr1</t>
  </si>
  <si>
    <t>yr2</t>
  </si>
  <si>
    <t>yr3</t>
  </si>
  <si>
    <t>yr4</t>
  </si>
  <si>
    <t>yr5</t>
  </si>
  <si>
    <t>DA</t>
  </si>
  <si>
    <t>DCA*</t>
  </si>
  <si>
    <t>DCHS</t>
  </si>
  <si>
    <t>DCJ</t>
  </si>
  <si>
    <t>DCS</t>
  </si>
  <si>
    <t>DOH</t>
  </si>
  <si>
    <t>LIB</t>
  </si>
  <si>
    <t>MCSO</t>
  </si>
  <si>
    <t>Grand Total</t>
  </si>
  <si>
    <t>Methodology</t>
  </si>
  <si>
    <t>Determine what the fund balance should be based on current vehicles ($9.2M).   </t>
  </si>
  <si>
    <t>Determine what the fund balance should be at 80% level ($7.5M)</t>
  </si>
  <si>
    <t>Determine Gap ($1.8M)</t>
  </si>
  <si>
    <t>Use five year payback</t>
  </si>
  <si>
    <t>Use percentage to allocate by vehicle or equipment.</t>
  </si>
  <si>
    <t>Aggregate into department allocation</t>
  </si>
  <si>
    <t>23-0000</t>
  </si>
  <si>
    <t>DA-District Attorney</t>
  </si>
  <si>
    <t>DCA</t>
  </si>
  <si>
    <t>93-8000</t>
  </si>
  <si>
    <t>Yeon Shop Loaner Pool</t>
  </si>
  <si>
    <t>93-5000</t>
  </si>
  <si>
    <t>Multnomah Building Motor Pool</t>
  </si>
  <si>
    <t>50-4100</t>
  </si>
  <si>
    <t>FM-Property Mgmt</t>
  </si>
  <si>
    <t>50-3200</t>
  </si>
  <si>
    <t>FM-Alarms</t>
  </si>
  <si>
    <t>50-2200</t>
  </si>
  <si>
    <t>FM-Electricians</t>
  </si>
  <si>
    <t>50-1000</t>
  </si>
  <si>
    <t>Distribution</t>
  </si>
  <si>
    <t>50-3300</t>
  </si>
  <si>
    <t>FM-Engineers</t>
  </si>
  <si>
    <t>50-3400</t>
  </si>
  <si>
    <t>FM-Electronics Services</t>
  </si>
  <si>
    <t>70-7000</t>
  </si>
  <si>
    <t>50-2300</t>
  </si>
  <si>
    <t>FM-Carpenters/Maintenance</t>
  </si>
  <si>
    <t>93-7000</t>
  </si>
  <si>
    <t>Yeon Motor Pool</t>
  </si>
  <si>
    <t>50-5200</t>
  </si>
  <si>
    <t>FM-ADMIN</t>
  </si>
  <si>
    <t>50-5100</t>
  </si>
  <si>
    <t>FM-CIP</t>
  </si>
  <si>
    <t>50-5300</t>
  </si>
  <si>
    <t>FM-Strategic Projects</t>
  </si>
  <si>
    <t>93-6500</t>
  </si>
  <si>
    <t>Kirby Loaner Pool</t>
  </si>
  <si>
    <t>50-3100</t>
  </si>
  <si>
    <t>FM-Locksmith</t>
  </si>
  <si>
    <t>93-1000</t>
  </si>
  <si>
    <t>Fleet Maint-Yeon</t>
  </si>
  <si>
    <t>93-6000</t>
  </si>
  <si>
    <t>Blanchard Motor Pool</t>
  </si>
  <si>
    <t>Bridge Maintenance</t>
  </si>
  <si>
    <t>70-6000</t>
  </si>
  <si>
    <t>Telecom</t>
  </si>
  <si>
    <t>93-9000</t>
  </si>
  <si>
    <t>Yeon Shuttle</t>
  </si>
  <si>
    <t>50-2100</t>
  </si>
  <si>
    <t>FM-Lighting</t>
  </si>
  <si>
    <t>Yeon Shop Expenses</t>
  </si>
  <si>
    <t>New Vehicle Addition</t>
  </si>
  <si>
    <t>FM-Compliance</t>
  </si>
  <si>
    <t xml:space="preserve">30-1800 </t>
  </si>
  <si>
    <t>Road Maintenance</t>
  </si>
  <si>
    <t xml:space="preserve">30-2000 </t>
  </si>
  <si>
    <t xml:space="preserve">30-1300 </t>
  </si>
  <si>
    <t xml:space="preserve">30-2100 </t>
  </si>
  <si>
    <t>001417</t>
  </si>
  <si>
    <t>031016</t>
  </si>
  <si>
    <t>061054</t>
  </si>
  <si>
    <t>061058</t>
  </si>
  <si>
    <t>081083</t>
  </si>
  <si>
    <t>091023</t>
  </si>
  <si>
    <t>DEPT</t>
  </si>
  <si>
    <t>FY2020 FLEET SERVICES TOTAL</t>
  </si>
  <si>
    <t>N</t>
  </si>
  <si>
    <t>Y</t>
  </si>
  <si>
    <t>TBD</t>
  </si>
  <si>
    <t># of Units</t>
  </si>
  <si>
    <t># of Base Mileage Units</t>
  </si>
  <si>
    <t>Meter Over Base</t>
  </si>
  <si>
    <t>Actual Cost</t>
  </si>
  <si>
    <t>Fuel/Oil</t>
  </si>
  <si>
    <t>Overhead</t>
  </si>
  <si>
    <t>Accidents / Damage</t>
  </si>
  <si>
    <t>Capital / Upfit to Put Into Service</t>
  </si>
  <si>
    <t xml:space="preserve">Replacement Admin </t>
  </si>
  <si>
    <t>Fleet Services Total</t>
  </si>
  <si>
    <t>Annual Replacement</t>
  </si>
  <si>
    <t>HD</t>
  </si>
  <si>
    <t>NON DEPT</t>
  </si>
  <si>
    <t>Row Labels</t>
  </si>
  <si>
    <t>DCA IT DESKTOP SERVICES</t>
  </si>
  <si>
    <t>30-1600</t>
  </si>
  <si>
    <t>LAND USE &amp; TRANS PLANNING</t>
  </si>
  <si>
    <t>30-2050</t>
  </si>
  <si>
    <t>Bridge OPS/Admin</t>
  </si>
  <si>
    <t>A</t>
  </si>
  <si>
    <t>L</t>
  </si>
  <si>
    <t>C</t>
  </si>
  <si>
    <t>Sum of Miles</t>
  </si>
  <si>
    <t>Sum of Base</t>
  </si>
  <si>
    <t>Sum of Meter over Base</t>
  </si>
  <si>
    <t xml:space="preserve">Sum of  Actual Cost </t>
  </si>
  <si>
    <t>Sum of Fuel / Oil</t>
  </si>
  <si>
    <t>Sum of Annual Overhead</t>
  </si>
  <si>
    <t>Sum of Accidents Damage</t>
  </si>
  <si>
    <t>Sum of Other</t>
  </si>
  <si>
    <t>Sum of Capital/ Upfit to Put In Service</t>
  </si>
  <si>
    <t>Sum of Replacement Admin
[Col L]</t>
  </si>
  <si>
    <t>Sum of FY2020 FLEET SERVICES TOTAL</t>
  </si>
  <si>
    <t>Sum of Annual Fleet Replacement Fund Gap Year 2</t>
  </si>
  <si>
    <t xml:space="preserve">Sum of Annual Replacement </t>
  </si>
  <si>
    <r>
      <t>In "</t>
    </r>
    <r>
      <rPr>
        <b/>
        <sz val="11"/>
        <color rgb="FF0070C0"/>
        <rFont val="Calibri"/>
        <family val="2"/>
        <scheme val="minor"/>
      </rPr>
      <t>FY20 Fleet - Dept Details</t>
    </r>
    <r>
      <rPr>
        <sz val="11"/>
        <color theme="1"/>
        <rFont val="Calibri"/>
        <family val="2"/>
        <scheme val="minor"/>
      </rPr>
      <t xml:space="preserve"> tab:</t>
    </r>
  </si>
  <si>
    <t>Fleet Service (904100) or Fleet Fund (904102)</t>
  </si>
  <si>
    <r>
      <t>*  Added Column AD to show whether the vehicle is part of Fleet Service (904100) or Fleet Fund (904102)
*  In the "Pivot" tab, added a table to count only the Fleet Services (904100) in Cells: A-33 to B-45.
*  For the new vehicles, I highlighted cells in yellow, and assumed 904100.  For example, cells:  AD-46, AD-92, etc.
*  Then I used those numbers to update the "</t>
    </r>
    <r>
      <rPr>
        <b/>
        <sz val="11"/>
        <color theme="1"/>
        <rFont val="Calibri"/>
        <family val="2"/>
        <scheme val="minor"/>
      </rPr>
      <t>FY20 Fleet SUMMARY</t>
    </r>
    <r>
      <rPr>
        <sz val="11"/>
        <color theme="1"/>
        <rFont val="Calibri"/>
        <family val="2"/>
        <scheme val="minor"/>
      </rPr>
      <t xml:space="preserve">" </t>
    </r>
    <r>
      <rPr>
        <b/>
        <sz val="11"/>
        <color theme="1"/>
        <rFont val="Calibri"/>
        <family val="2"/>
        <scheme val="minor"/>
      </rPr>
      <t>tab,</t>
    </r>
    <r>
      <rPr>
        <sz val="11"/>
        <color theme="1"/>
        <rFont val="Calibri"/>
        <family val="2"/>
        <scheme val="minor"/>
      </rPr>
      <t xml:space="preserve"> cells:  B-3 to B-11.</t>
    </r>
  </si>
  <si>
    <t>*  I filtered for only "Actual" vehicles (in Column I).
*  Then the "FY20 Fleet SUMMARY" tab 
*  Then I cleared out the Actual R&amp;M (Column M) and Actual Fuelt (Column N) charges.
*  But I kept the costs (Count and City, R&amp;M and Fuel) for "Actual" Vehicles.
*  Then I refreshed  the "Pivot" tab to reflect updated data.
The "FY20 Fleet SUMMARY" tab was automatically updated.   $360k in lower costs
  *  Actual R&amp;M costs (County &amp; City) went down from $853,898 to $637,450   ($216k lower)
  *  Actual Fuel costs (County &amp; City)  went down from $362,429 to $218,781.  ($144k lower)</t>
  </si>
  <si>
    <r>
      <rPr>
        <b/>
        <u/>
        <sz val="11"/>
        <color rgb="FF0070C0"/>
        <rFont val="Calibri"/>
        <family val="2"/>
        <scheme val="minor"/>
      </rPr>
      <t>V4 Changes</t>
    </r>
    <r>
      <rPr>
        <sz val="11"/>
        <color theme="1"/>
        <rFont val="Calibri"/>
        <family val="2"/>
        <scheme val="minor"/>
      </rPr>
      <t>:</t>
    </r>
  </si>
  <si>
    <t>For Government Relations Office's new vehicle, I added   6 months worth of Replacement (Column X), which equates to $775.   See Cell  X-787.</t>
  </si>
  <si>
    <t xml:space="preserve">30-1900 </t>
  </si>
  <si>
    <t>Former Dept</t>
  </si>
  <si>
    <t>Sep 19 Master Billing</t>
  </si>
  <si>
    <t>Based on Garret's email, I updated the Dept codings for the following DCS vehicles.  See PDF of e-mail in :  Z:\BUDGET\FY20\3501 Fleet\5.  Internal Services for Fleet Services</t>
  </si>
  <si>
    <t>Changed to this:</t>
  </si>
  <si>
    <t>Sent Garret an e-mail about Replacement Costs.</t>
  </si>
  <si>
    <t>Exclude actual costs &amp; fuel</t>
  </si>
  <si>
    <t>for mileage vehicles</t>
  </si>
  <si>
    <t>Only Fleet Services (exclude Fleet Fund)</t>
  </si>
  <si>
    <t>FY 2021</t>
  </si>
  <si>
    <t>FY 2022</t>
  </si>
  <si>
    <t>FY 2023</t>
  </si>
  <si>
    <t>11-1000</t>
  </si>
  <si>
    <t>Weatherization Services</t>
  </si>
  <si>
    <t>G25 0190 16 MCXIX</t>
  </si>
  <si>
    <t xml:space="preserve">11-1050 </t>
  </si>
  <si>
    <t>ADVSD MID COUNTY</t>
  </si>
  <si>
    <t>G25 0190 19 TDXIX</t>
  </si>
  <si>
    <t>11-1075</t>
  </si>
  <si>
    <t>ADVSD TD</t>
  </si>
  <si>
    <t>G25 0190 20 WDXIX</t>
  </si>
  <si>
    <t xml:space="preserve">11-1200 </t>
  </si>
  <si>
    <t>ADVSD WEST</t>
  </si>
  <si>
    <t>G25 0190 15 EDXIX</t>
  </si>
  <si>
    <t>11-1300</t>
  </si>
  <si>
    <t>ADVSD East</t>
  </si>
  <si>
    <t>G25 0190 17 NEXIX</t>
  </si>
  <si>
    <t xml:space="preserve">11-1400 </t>
  </si>
  <si>
    <t>ADVSD NNE</t>
  </si>
  <si>
    <t>M25 ADVSD PGGF</t>
  </si>
  <si>
    <t>11-1600</t>
  </si>
  <si>
    <t>ADVSD PGC</t>
  </si>
  <si>
    <t>G25 0190 18 SEXIX</t>
  </si>
  <si>
    <t xml:space="preserve">11-2300 </t>
  </si>
  <si>
    <t>ADVSD SE</t>
  </si>
  <si>
    <t>G25 0190 12 PSXIX</t>
  </si>
  <si>
    <t xml:space="preserve">11-2600 </t>
  </si>
  <si>
    <t>ADVSD APS</t>
  </si>
  <si>
    <t>G25 0146 18 K48</t>
  </si>
  <si>
    <t>11-2700</t>
  </si>
  <si>
    <t>Developmental Disabilities Kids</t>
  </si>
  <si>
    <t>G25 0146 04 AD48</t>
  </si>
  <si>
    <t>11-2800</t>
  </si>
  <si>
    <t>Developmental Disabilities Adults</t>
  </si>
  <si>
    <t xml:space="preserve">15-1000 </t>
  </si>
  <si>
    <t>Env Health</t>
  </si>
  <si>
    <t>G40 0016 01</t>
  </si>
  <si>
    <t>15-1060</t>
  </si>
  <si>
    <t>EH-Lead Insp</t>
  </si>
  <si>
    <t>M40 41615-GF2</t>
  </si>
  <si>
    <t>15-1090</t>
  </si>
  <si>
    <t>EH-Tobacco Prevention</t>
  </si>
  <si>
    <t xml:space="preserve">15-1100 </t>
  </si>
  <si>
    <t>Vector</t>
  </si>
  <si>
    <t>15-1200</t>
  </si>
  <si>
    <t>Dental Admin</t>
  </si>
  <si>
    <t>15-1300</t>
  </si>
  <si>
    <t>Dental-School Community Dental</t>
  </si>
  <si>
    <t>M40 44503-GF</t>
  </si>
  <si>
    <t>15-1500</t>
  </si>
  <si>
    <t>15-1700</t>
  </si>
  <si>
    <t>Medical Examiner</t>
  </si>
  <si>
    <t>15-1800</t>
  </si>
  <si>
    <t>MHASD Early Assessment and Support</t>
  </si>
  <si>
    <t>15-1850</t>
  </si>
  <si>
    <t>MHASD Adult Mental Health Initiative</t>
  </si>
  <si>
    <t>M40 41521-GF</t>
  </si>
  <si>
    <t>15-1900</t>
  </si>
  <si>
    <t>MHASD Residential Services</t>
  </si>
  <si>
    <t>M40 43500-GF</t>
  </si>
  <si>
    <t xml:space="preserve">15-2000 </t>
  </si>
  <si>
    <t>HIV Outreach</t>
  </si>
  <si>
    <t>15-2500</t>
  </si>
  <si>
    <t>Emergency Medical Services</t>
  </si>
  <si>
    <t>22-1000</t>
  </si>
  <si>
    <t>DCJ Director</t>
  </si>
  <si>
    <t>22-1200</t>
  </si>
  <si>
    <t>Reduced Supervision Team</t>
  </si>
  <si>
    <t>G50 0250 12 AMTLC</t>
  </si>
  <si>
    <t xml:space="preserve">22-1500 </t>
  </si>
  <si>
    <t>Local Control</t>
  </si>
  <si>
    <t xml:space="preserve">22-1600 </t>
  </si>
  <si>
    <t>Community Service</t>
  </si>
  <si>
    <t>22-1700</t>
  </si>
  <si>
    <t>Family Services Unit</t>
  </si>
  <si>
    <t xml:space="preserve">22-1800 </t>
  </si>
  <si>
    <t>P/P Supervision-West</t>
  </si>
  <si>
    <t>22-2300</t>
  </si>
  <si>
    <t>ASD Central</t>
  </si>
  <si>
    <t>22-2600</t>
  </si>
  <si>
    <t>Assessment &amp; Referral Ctr</t>
  </si>
  <si>
    <t>22-2800</t>
  </si>
  <si>
    <t>ASD/Arming</t>
  </si>
  <si>
    <t>22-3100</t>
  </si>
  <si>
    <t>Juv-Sex Offender Supervision Team</t>
  </si>
  <si>
    <t xml:space="preserve">22-3100 </t>
  </si>
  <si>
    <t>22-3200</t>
  </si>
  <si>
    <t>Juv-BRS Assessment &amp; Evaluation Prog</t>
  </si>
  <si>
    <t>22-3250</t>
  </si>
  <si>
    <t>Juv-Accountability &amp; Cmty Svc</t>
  </si>
  <si>
    <t>22-3300</t>
  </si>
  <si>
    <t>Juv-Custody Support Services</t>
  </si>
  <si>
    <t xml:space="preserve">22-3400 </t>
  </si>
  <si>
    <t>Juv-Assess &amp; Tax Youth Families</t>
  </si>
  <si>
    <t>22-3500</t>
  </si>
  <si>
    <t>Juv-RISE</t>
  </si>
  <si>
    <t xml:space="preserve">22-3500 </t>
  </si>
  <si>
    <t>22-3600</t>
  </si>
  <si>
    <t>Juv-Assessment, Intervention, &amp; Adjudication</t>
  </si>
  <si>
    <t>22-3700</t>
  </si>
  <si>
    <t>Juv-Nutrition Services</t>
  </si>
  <si>
    <t>22-3900</t>
  </si>
  <si>
    <t>Juv-Community Interface Services</t>
  </si>
  <si>
    <t>23-1000</t>
  </si>
  <si>
    <t>DA-Division Administration</t>
  </si>
  <si>
    <t>23-1100</t>
  </si>
  <si>
    <t>DA-Investigators</t>
  </si>
  <si>
    <t xml:space="preserve">23-1100 </t>
  </si>
  <si>
    <t xml:space="preserve">23-1600 </t>
  </si>
  <si>
    <t>DA-SED</t>
  </si>
  <si>
    <t>26-1000</t>
  </si>
  <si>
    <t>Executive Admin</t>
  </si>
  <si>
    <t>26-4000</t>
  </si>
  <si>
    <t>Patrol</t>
  </si>
  <si>
    <t>26-2000</t>
  </si>
  <si>
    <t>Logistics</t>
  </si>
  <si>
    <t>26-1500</t>
  </si>
  <si>
    <t xml:space="preserve">Business Services </t>
  </si>
  <si>
    <t>26-1050</t>
  </si>
  <si>
    <t>Internal Affairs</t>
  </si>
  <si>
    <t>26-2100</t>
  </si>
  <si>
    <t>Inmate Programs</t>
  </si>
  <si>
    <t>26-2200</t>
  </si>
  <si>
    <t>Property/Laundry</t>
  </si>
  <si>
    <t>26-2300</t>
  </si>
  <si>
    <t>Equipment Unit</t>
  </si>
  <si>
    <t>26-2400</t>
  </si>
  <si>
    <t>Information Tech</t>
  </si>
  <si>
    <t>26-3000</t>
  </si>
  <si>
    <t>26-3100</t>
  </si>
  <si>
    <t>Training</t>
  </si>
  <si>
    <t>26-3300</t>
  </si>
  <si>
    <t>MCDC</t>
  </si>
  <si>
    <t>26-3400</t>
  </si>
  <si>
    <t>MCIJ</t>
  </si>
  <si>
    <t>26-3500</t>
  </si>
  <si>
    <t>Gresham Gang</t>
  </si>
  <si>
    <t>26-3625</t>
  </si>
  <si>
    <t>Close Street</t>
  </si>
  <si>
    <t>26-3650</t>
  </si>
  <si>
    <t>Inmate Work Crews</t>
  </si>
  <si>
    <t>26-3700</t>
  </si>
  <si>
    <t>CERT Team</t>
  </si>
  <si>
    <t>26-3800</t>
  </si>
  <si>
    <t>Classification</t>
  </si>
  <si>
    <t>26-3825</t>
  </si>
  <si>
    <t>Court Services</t>
  </si>
  <si>
    <t>26-3850</t>
  </si>
  <si>
    <t>Corrections Securities (FSO)</t>
  </si>
  <si>
    <t>26-3900</t>
  </si>
  <si>
    <t>Transport</t>
  </si>
  <si>
    <t>26-3999</t>
  </si>
  <si>
    <t>Enforcement Admin</t>
  </si>
  <si>
    <t>26-4300</t>
  </si>
  <si>
    <t>Civil</t>
  </si>
  <si>
    <t xml:space="preserve">26-4000 </t>
  </si>
  <si>
    <t>26-4100</t>
  </si>
  <si>
    <t>Domestic Violence Education &amp; Resource Team</t>
  </si>
  <si>
    <t>26-4200</t>
  </si>
  <si>
    <t>SIU</t>
  </si>
  <si>
    <t>26-4400</t>
  </si>
  <si>
    <t>Detectives</t>
  </si>
  <si>
    <t>26-4500</t>
  </si>
  <si>
    <t>Operations (Enf) Admin</t>
  </si>
  <si>
    <t>M60 SOENF.SAR</t>
  </si>
  <si>
    <t>26-4650</t>
  </si>
  <si>
    <t>SAR Post 631</t>
  </si>
  <si>
    <t>26-4750</t>
  </si>
  <si>
    <t>Dive Team</t>
  </si>
  <si>
    <t>26-4900</t>
  </si>
  <si>
    <t>River Patrol</t>
  </si>
  <si>
    <t>181008</t>
  </si>
  <si>
    <t>181009</t>
  </si>
  <si>
    <t>26-5200</t>
  </si>
  <si>
    <t>Enforcement Suport</t>
  </si>
  <si>
    <t>30-1100</t>
  </si>
  <si>
    <t>Land Use Planning</t>
  </si>
  <si>
    <t>Road Eng &amp; Operations</t>
  </si>
  <si>
    <t>30-1700</t>
  </si>
  <si>
    <t>Survey-Corner Fund</t>
  </si>
  <si>
    <t xml:space="preserve">30-1700 </t>
  </si>
  <si>
    <t>30-1800</t>
  </si>
  <si>
    <t>30-2000</t>
  </si>
  <si>
    <t>Bridge Engineering</t>
  </si>
  <si>
    <t>30-2200</t>
  </si>
  <si>
    <t>Animal Services</t>
  </si>
  <si>
    <t>30-2300</t>
  </si>
  <si>
    <t>Animal Services - ACT Program</t>
  </si>
  <si>
    <t>30-3000</t>
  </si>
  <si>
    <t>Elections</t>
  </si>
  <si>
    <t>70-9000</t>
  </si>
  <si>
    <t>Emergency Management</t>
  </si>
  <si>
    <t>80-1000</t>
  </si>
  <si>
    <t>Facilities &amp; Material Movement</t>
  </si>
  <si>
    <t xml:space="preserve">80-1000 </t>
  </si>
  <si>
    <t>EQID *</t>
  </si>
  <si>
    <t>WORKDAY Cost Obj</t>
  </si>
  <si>
    <t>B</t>
  </si>
  <si>
    <t>D</t>
  </si>
  <si>
    <t>26-1025</t>
  </si>
  <si>
    <t>Executive</t>
  </si>
  <si>
    <t>F</t>
  </si>
  <si>
    <t>26-4950</t>
  </si>
  <si>
    <t xml:space="preserve">Warrants                                                                                                      </t>
  </si>
  <si>
    <t>26-5100</t>
  </si>
  <si>
    <t>Westside Community Resource</t>
  </si>
  <si>
    <t xml:space="preserve"> </t>
  </si>
  <si>
    <t xml:space="preserve">M78 FLT SEDAN </t>
  </si>
  <si>
    <t>M78 FLT VAN PASSNGR</t>
  </si>
  <si>
    <t>M78 FLT SEDAN HYB</t>
  </si>
  <si>
    <t>M78 FLT TRU</t>
  </si>
  <si>
    <t>M78 FLT MISC MAINT</t>
  </si>
  <si>
    <t>M78 FLT VAN CARGO</t>
  </si>
  <si>
    <t>M78 FLT SUV</t>
  </si>
  <si>
    <t>M78 FLT TRU WRKCREW</t>
  </si>
  <si>
    <t>M78 FLT TRU MISC</t>
  </si>
  <si>
    <t>M78 FLT BUS</t>
  </si>
  <si>
    <t>M78 FLT PATROL</t>
  </si>
  <si>
    <t>M78 FLT TRU DUMP</t>
  </si>
  <si>
    <t>99-1800</t>
  </si>
  <si>
    <t>M78 FLT SEDAN EV</t>
  </si>
  <si>
    <t>NOND</t>
  </si>
  <si>
    <t>* Motor Pool and Fleet Gap included $8,743 in DCA</t>
  </si>
  <si>
    <t>Subtotal:</t>
  </si>
  <si>
    <t>Count of EQID *</t>
  </si>
  <si>
    <t>Fleet Svcs FY 2021 to FY 2020
Amount ∆</t>
  </si>
  <si>
    <t>Fleet Svcs FY 2021 to FY2020
% ∆</t>
  </si>
  <si>
    <t>(blank)</t>
  </si>
  <si>
    <t>Excludes Fleet's own vehicles (since Fleet can't charge itself).  They are now in Rows 757 TO 780.</t>
  </si>
  <si>
    <t>30-1200</t>
  </si>
  <si>
    <t>26-3025</t>
  </si>
  <si>
    <t>Transportation Director</t>
  </si>
  <si>
    <t>G40 0085 01</t>
  </si>
  <si>
    <t>HIV EIO</t>
  </si>
  <si>
    <t>HIV/STD/ASH</t>
  </si>
  <si>
    <t>FY 2021
Mileage Rate</t>
  </si>
  <si>
    <t>FY 2021
Annual Base</t>
  </si>
  <si>
    <t>Total Replacement + GAP Year 3</t>
  </si>
  <si>
    <t>091032</t>
  </si>
  <si>
    <t>861046</t>
  </si>
  <si>
    <t>091029</t>
  </si>
  <si>
    <t>181005</t>
  </si>
  <si>
    <t>041046</t>
  </si>
  <si>
    <t>081025</t>
  </si>
  <si>
    <t>001378</t>
  </si>
  <si>
    <t>091070</t>
  </si>
  <si>
    <t>051006</t>
  </si>
  <si>
    <t>051017</t>
  </si>
  <si>
    <t>091071</t>
  </si>
  <si>
    <t>001359</t>
  </si>
  <si>
    <t>021061</t>
  </si>
  <si>
    <t>041061</t>
  </si>
  <si>
    <t>051067</t>
  </si>
  <si>
    <t>051068</t>
  </si>
  <si>
    <t>091075</t>
  </si>
  <si>
    <t>101044</t>
  </si>
  <si>
    <t>051061</t>
  </si>
  <si>
    <t>091067</t>
  </si>
  <si>
    <t>M25 WEATHER.SPLIT</t>
  </si>
  <si>
    <t>071025</t>
  </si>
  <si>
    <t>091003</t>
  </si>
  <si>
    <t>091016</t>
  </si>
  <si>
    <t>091022</t>
  </si>
  <si>
    <t>191020</t>
  </si>
  <si>
    <t>071056</t>
  </si>
  <si>
    <t>091017</t>
  </si>
  <si>
    <t>171040</t>
  </si>
  <si>
    <t>181019</t>
  </si>
  <si>
    <t>181020</t>
  </si>
  <si>
    <t>071059</t>
  </si>
  <si>
    <t>071063</t>
  </si>
  <si>
    <t>071082</t>
  </si>
  <si>
    <t>071088</t>
  </si>
  <si>
    <t>091068</t>
  </si>
  <si>
    <t>091072</t>
  </si>
  <si>
    <t>091074</t>
  </si>
  <si>
    <t>181021</t>
  </si>
  <si>
    <t>001415</t>
  </si>
  <si>
    <t>041096</t>
  </si>
  <si>
    <t>041137</t>
  </si>
  <si>
    <t>041138</t>
  </si>
  <si>
    <t>061095</t>
  </si>
  <si>
    <t>071020</t>
  </si>
  <si>
    <t>071096</t>
  </si>
  <si>
    <t>081014</t>
  </si>
  <si>
    <t>081015</t>
  </si>
  <si>
    <t>081016</t>
  </si>
  <si>
    <t>081017</t>
  </si>
  <si>
    <t>151000</t>
  </si>
  <si>
    <t>161085</t>
  </si>
  <si>
    <t>161086</t>
  </si>
  <si>
    <t>181023</t>
  </si>
  <si>
    <t>G40 0096 10 26-21</t>
  </si>
  <si>
    <t>071047</t>
  </si>
  <si>
    <t>091073</t>
  </si>
  <si>
    <t>071086</t>
  </si>
  <si>
    <t>051069</t>
  </si>
  <si>
    <t>091069</t>
  </si>
  <si>
    <t>051045</t>
  </si>
  <si>
    <t>171039</t>
  </si>
  <si>
    <t>061039</t>
  </si>
  <si>
    <t>061040</t>
  </si>
  <si>
    <t>041025</t>
  </si>
  <si>
    <t>081029</t>
  </si>
  <si>
    <t>081030</t>
  </si>
  <si>
    <t>081031</t>
  </si>
  <si>
    <t>081044</t>
  </si>
  <si>
    <t>081076</t>
  </si>
  <si>
    <t>181010</t>
  </si>
  <si>
    <t>181012</t>
  </si>
  <si>
    <t>041056</t>
  </si>
  <si>
    <t>081075</t>
  </si>
  <si>
    <t>081021</t>
  </si>
  <si>
    <t>181011</t>
  </si>
  <si>
    <t>181013</t>
  </si>
  <si>
    <t>181014</t>
  </si>
  <si>
    <t>071009</t>
  </si>
  <si>
    <t>191013</t>
  </si>
  <si>
    <t>191015</t>
  </si>
  <si>
    <t>191047</t>
  </si>
  <si>
    <t>041132</t>
  </si>
  <si>
    <t>081064</t>
  </si>
  <si>
    <t>191014</t>
  </si>
  <si>
    <t>191016</t>
  </si>
  <si>
    <t>081042</t>
  </si>
  <si>
    <t>191017</t>
  </si>
  <si>
    <t>191046</t>
  </si>
  <si>
    <t>081041</t>
  </si>
  <si>
    <t>081045</t>
  </si>
  <si>
    <t>061082</t>
  </si>
  <si>
    <t>191002</t>
  </si>
  <si>
    <t>191008</t>
  </si>
  <si>
    <t>191009</t>
  </si>
  <si>
    <t>191010</t>
  </si>
  <si>
    <t>191011</t>
  </si>
  <si>
    <t>041092</t>
  </si>
  <si>
    <t>081073</t>
  </si>
  <si>
    <t>091026</t>
  </si>
  <si>
    <t>121034</t>
  </si>
  <si>
    <t>041063</t>
  </si>
  <si>
    <t>081048</t>
  </si>
  <si>
    <t>081079</t>
  </si>
  <si>
    <t>091028</t>
  </si>
  <si>
    <t>081087</t>
  </si>
  <si>
    <t>031032</t>
  </si>
  <si>
    <t>191024</t>
  </si>
  <si>
    <t>001414</t>
  </si>
  <si>
    <t>181048</t>
  </si>
  <si>
    <t>191025</t>
  </si>
  <si>
    <t>081050</t>
  </si>
  <si>
    <t>081081</t>
  </si>
  <si>
    <t>081109</t>
  </si>
  <si>
    <t>081112</t>
  </si>
  <si>
    <t>091033</t>
  </si>
  <si>
    <t>171030</t>
  </si>
  <si>
    <t>171031</t>
  </si>
  <si>
    <t>181031</t>
  </si>
  <si>
    <t>061102</t>
  </si>
  <si>
    <t>041066</t>
  </si>
  <si>
    <t>071030</t>
  </si>
  <si>
    <t>181003</t>
  </si>
  <si>
    <t>181001</t>
  </si>
  <si>
    <t>091037</t>
  </si>
  <si>
    <t>091081</t>
  </si>
  <si>
    <t>001406</t>
  </si>
  <si>
    <t>171062</t>
  </si>
  <si>
    <t>091027</t>
  </si>
  <si>
    <t>171061</t>
  </si>
  <si>
    <t>181015</t>
  </si>
  <si>
    <t>191003</t>
  </si>
  <si>
    <t>191048</t>
  </si>
  <si>
    <t>041027</t>
  </si>
  <si>
    <t>191006</t>
  </si>
  <si>
    <t>021082</t>
  </si>
  <si>
    <t>071029</t>
  </si>
  <si>
    <t>081062</t>
  </si>
  <si>
    <t>081103</t>
  </si>
  <si>
    <t>091019</t>
  </si>
  <si>
    <t>101032</t>
  </si>
  <si>
    <t>861024</t>
  </si>
  <si>
    <t>171043</t>
  </si>
  <si>
    <t>171044</t>
  </si>
  <si>
    <t>171045</t>
  </si>
  <si>
    <t>171046</t>
  </si>
  <si>
    <t>171047</t>
  </si>
  <si>
    <t>171048</t>
  </si>
  <si>
    <t>171049</t>
  </si>
  <si>
    <t>171050</t>
  </si>
  <si>
    <t>181024</t>
  </si>
  <si>
    <t>181025</t>
  </si>
  <si>
    <t>181026</t>
  </si>
  <si>
    <t>181027</t>
  </si>
  <si>
    <t>181032</t>
  </si>
  <si>
    <t>181033</t>
  </si>
  <si>
    <t>181034</t>
  </si>
  <si>
    <t>181035</t>
  </si>
  <si>
    <t>181036</t>
  </si>
  <si>
    <t>181037</t>
  </si>
  <si>
    <t>181038</t>
  </si>
  <si>
    <t>181039</t>
  </si>
  <si>
    <t>191000</t>
  </si>
  <si>
    <t>191004</t>
  </si>
  <si>
    <t>191005</t>
  </si>
  <si>
    <t>191007</t>
  </si>
  <si>
    <t>191021</t>
  </si>
  <si>
    <t>191027</t>
  </si>
  <si>
    <t>191028</t>
  </si>
  <si>
    <t>191030</t>
  </si>
  <si>
    <t>191031</t>
  </si>
  <si>
    <t>191032</t>
  </si>
  <si>
    <t>081006</t>
  </si>
  <si>
    <t>081052</t>
  </si>
  <si>
    <t>171041</t>
  </si>
  <si>
    <t>181028</t>
  </si>
  <si>
    <t>191001</t>
  </si>
  <si>
    <t>191049</t>
  </si>
  <si>
    <t>191050</t>
  </si>
  <si>
    <t>861011</t>
  </si>
  <si>
    <t>041067</t>
  </si>
  <si>
    <t>071015</t>
  </si>
  <si>
    <t>171042</t>
  </si>
  <si>
    <t>171051</t>
  </si>
  <si>
    <t>171063</t>
  </si>
  <si>
    <t>181022</t>
  </si>
  <si>
    <t>021037</t>
  </si>
  <si>
    <t>001353</t>
  </si>
  <si>
    <t>031046</t>
  </si>
  <si>
    <t>041079</t>
  </si>
  <si>
    <t>051004</t>
  </si>
  <si>
    <t>061028</t>
  </si>
  <si>
    <t>061055</t>
  </si>
  <si>
    <t>061056</t>
  </si>
  <si>
    <t>081063</t>
  </si>
  <si>
    <t>031035</t>
  </si>
  <si>
    <t>081107</t>
  </si>
  <si>
    <t>081110</t>
  </si>
  <si>
    <t>081111</t>
  </si>
  <si>
    <t>181029</t>
  </si>
  <si>
    <t>071093</t>
  </si>
  <si>
    <t>081086</t>
  </si>
  <si>
    <t>061053</t>
  </si>
  <si>
    <t>081068</t>
  </si>
  <si>
    <t>181045</t>
  </si>
  <si>
    <t>041083</t>
  </si>
  <si>
    <t>091035</t>
  </si>
  <si>
    <t>191040</t>
  </si>
  <si>
    <t>091038</t>
  </si>
  <si>
    <t>091039</t>
  </si>
  <si>
    <t>091043</t>
  </si>
  <si>
    <t>001435</t>
  </si>
  <si>
    <t>001437</t>
  </si>
  <si>
    <t>011050</t>
  </si>
  <si>
    <t>021086</t>
  </si>
  <si>
    <t>021087</t>
  </si>
  <si>
    <t>021089</t>
  </si>
  <si>
    <t>021090</t>
  </si>
  <si>
    <t>031024</t>
  </si>
  <si>
    <t>041020</t>
  </si>
  <si>
    <t>041043</t>
  </si>
  <si>
    <t>041082</t>
  </si>
  <si>
    <t>041086</t>
  </si>
  <si>
    <t>041091</t>
  </si>
  <si>
    <t>041121</t>
  </si>
  <si>
    <t>041134</t>
  </si>
  <si>
    <t>041135</t>
  </si>
  <si>
    <t>051042</t>
  </si>
  <si>
    <t>051043</t>
  </si>
  <si>
    <t>051070</t>
  </si>
  <si>
    <t>051071</t>
  </si>
  <si>
    <t>051072</t>
  </si>
  <si>
    <t>051073</t>
  </si>
  <si>
    <t>061101</t>
  </si>
  <si>
    <t>061104</t>
  </si>
  <si>
    <t>061106</t>
  </si>
  <si>
    <t>071007</t>
  </si>
  <si>
    <t>081055</t>
  </si>
  <si>
    <t>081056</t>
  </si>
  <si>
    <t>081096</t>
  </si>
  <si>
    <t>091005</t>
  </si>
  <si>
    <t>091006</t>
  </si>
  <si>
    <t>091007</t>
  </si>
  <si>
    <t>091008</t>
  </si>
  <si>
    <t>091009</t>
  </si>
  <si>
    <t>091010</t>
  </si>
  <si>
    <t>091021</t>
  </si>
  <si>
    <t>091030</t>
  </si>
  <si>
    <t>091034</t>
  </si>
  <si>
    <t>091044</t>
  </si>
  <si>
    <t>091045</t>
  </si>
  <si>
    <t>151080</t>
  </si>
  <si>
    <t>151081</t>
  </si>
  <si>
    <t>171052</t>
  </si>
  <si>
    <t>861008</t>
  </si>
  <si>
    <t>001418</t>
  </si>
  <si>
    <t>041098</t>
  </si>
  <si>
    <t>041116</t>
  </si>
  <si>
    <t>051018</t>
  </si>
  <si>
    <t>051044</t>
  </si>
  <si>
    <t>081053</t>
  </si>
  <si>
    <t>051049</t>
  </si>
  <si>
    <t>071028</t>
  </si>
  <si>
    <t>081067</t>
  </si>
  <si>
    <t>081069</t>
  </si>
  <si>
    <t>181030</t>
  </si>
  <si>
    <t>001384</t>
  </si>
  <si>
    <t>031022</t>
  </si>
  <si>
    <t>081077</t>
  </si>
  <si>
    <t>181017</t>
  </si>
  <si>
    <t>191033</t>
  </si>
  <si>
    <t>191034</t>
  </si>
  <si>
    <t>191035</t>
  </si>
  <si>
    <t>191036</t>
  </si>
  <si>
    <t>191037</t>
  </si>
  <si>
    <t>181047</t>
  </si>
  <si>
    <t>191022</t>
  </si>
  <si>
    <t>061074</t>
  </si>
  <si>
    <t>081033</t>
  </si>
  <si>
    <t>171036</t>
  </si>
  <si>
    <t>171037</t>
  </si>
  <si>
    <t>171038</t>
  </si>
  <si>
    <t>061077</t>
  </si>
  <si>
    <t>171033</t>
  </si>
  <si>
    <t>171034</t>
  </si>
  <si>
    <t>171035</t>
  </si>
  <si>
    <t>181042</t>
  </si>
  <si>
    <t>181043</t>
  </si>
  <si>
    <t>181041</t>
  </si>
  <si>
    <t>081038</t>
  </si>
  <si>
    <t>181040</t>
  </si>
  <si>
    <t>181044</t>
  </si>
  <si>
    <t>861062</t>
  </si>
  <si>
    <t>011004</t>
  </si>
  <si>
    <t>041052</t>
  </si>
  <si>
    <t>181004</t>
  </si>
  <si>
    <t>181016</t>
  </si>
  <si>
    <t>181006</t>
  </si>
  <si>
    <t>191018</t>
  </si>
  <si>
    <t>071049</t>
  </si>
  <si>
    <t>181007</t>
  </si>
  <si>
    <t>191019</t>
  </si>
  <si>
    <t>181046</t>
  </si>
  <si>
    <t>181018</t>
  </si>
  <si>
    <t>091079</t>
  </si>
  <si>
    <t>061031</t>
  </si>
  <si>
    <t>061093</t>
  </si>
  <si>
    <t>G15 0242 10 SED66</t>
  </si>
  <si>
    <t>021083</t>
  </si>
  <si>
    <t>161079</t>
  </si>
  <si>
    <t>161080</t>
  </si>
  <si>
    <t>161081</t>
  </si>
  <si>
    <t>161082</t>
  </si>
  <si>
    <t>161083</t>
  </si>
  <si>
    <t>161084</t>
  </si>
  <si>
    <t>191054</t>
  </si>
  <si>
    <t>191053</t>
  </si>
  <si>
    <t>191038</t>
  </si>
  <si>
    <t>191052</t>
  </si>
  <si>
    <t>191051</t>
  </si>
  <si>
    <t xml:space="preserve">15-2100 </t>
  </si>
  <si>
    <t>181049</t>
  </si>
  <si>
    <t>201026</t>
  </si>
  <si>
    <t>201027</t>
  </si>
  <si>
    <t>191023</t>
  </si>
  <si>
    <t>201023</t>
  </si>
  <si>
    <t>201004</t>
  </si>
  <si>
    <t>CORRECTIONS FACILITIES ADMIN</t>
  </si>
  <si>
    <t>Corrections Svcs Admin</t>
  </si>
  <si>
    <t>191039</t>
  </si>
  <si>
    <t>201034</t>
  </si>
  <si>
    <t>171064</t>
  </si>
  <si>
    <t>26-5400</t>
  </si>
  <si>
    <t>Tri Met</t>
  </si>
  <si>
    <t>191045</t>
  </si>
  <si>
    <t>G40 0113 03 CHOIC</t>
  </si>
  <si>
    <t>201039</t>
  </si>
  <si>
    <t>201000</t>
  </si>
  <si>
    <t>201033</t>
  </si>
  <si>
    <t>201001</t>
  </si>
  <si>
    <t>201022</t>
  </si>
  <si>
    <t>201035</t>
  </si>
  <si>
    <t>201028</t>
  </si>
  <si>
    <t>201029</t>
  </si>
  <si>
    <t>201030</t>
  </si>
  <si>
    <t>201031</t>
  </si>
  <si>
    <t>201048</t>
  </si>
  <si>
    <t>201002</t>
  </si>
  <si>
    <t>201003</t>
  </si>
  <si>
    <t>201009</t>
  </si>
  <si>
    <t>201010</t>
  </si>
  <si>
    <t>201008</t>
  </si>
  <si>
    <t>201012</t>
  </si>
  <si>
    <t>201005</t>
  </si>
  <si>
    <t>201006</t>
  </si>
  <si>
    <t>201007</t>
  </si>
  <si>
    <t>To Be Reassigned</t>
  </si>
  <si>
    <t>FY 2022 Published Fleet Internal Service Charges</t>
  </si>
  <si>
    <t>FY 2021 Published Fleet Services Internal Service Charges</t>
  </si>
  <si>
    <t>This workbook contains Fleet Service's internal service charges for FY 2022 budget request.</t>
  </si>
  <si>
    <t>FY 2022 Fleet Summary View</t>
  </si>
  <si>
    <t>FY 2022 Fleet Department Detail worksheet</t>
  </si>
  <si>
    <t>FY 2022 Fleet Rates</t>
  </si>
  <si>
    <t xml:space="preserve">FY 2022 Fleet Gap </t>
  </si>
  <si>
    <t>G15 0237 02 INVGP</t>
  </si>
  <si>
    <t>FM-Admin</t>
  </si>
  <si>
    <t>M40 42400-GF1</t>
  </si>
  <si>
    <t>Capital/ Upfit to Put In Service and/or Disposal</t>
  </si>
  <si>
    <t>Fleet Repl FY 2022 to FY 2021 Amount ∆</t>
  </si>
  <si>
    <t>Fleet Repl FY 2022 to FY2021                  % ∆</t>
  </si>
  <si>
    <t>Grand Total FY 2022 to FY 2021 Amount ∆</t>
  </si>
  <si>
    <t>Grand Total FY 2022 to FY2021                  % ∆</t>
  </si>
  <si>
    <t>Annual Replacement Fund Gap Year 4</t>
  </si>
  <si>
    <t>Total Replacement + GAP Year 4</t>
  </si>
  <si>
    <t>FY 2022
Mileage Rate</t>
  </si>
  <si>
    <t>FY 2022
Annual Base</t>
  </si>
  <si>
    <t>Fleet Svcs FY 2022 to FY 2021
Amount ∆</t>
  </si>
  <si>
    <t>Fleet Svcs FY 2022 to FY2021
% ∆</t>
  </si>
  <si>
    <t>Fleet Repl FY 2021 to FY 2020 Amount ∆</t>
  </si>
  <si>
    <t>Fleet Repl FY 2021 to FY2020                  % ∆</t>
  </si>
  <si>
    <t>Grand Total FY 2021 to FY2020 % ∆</t>
  </si>
  <si>
    <t>Grand Total FY 2021 to FY 2020 Amount ∆</t>
  </si>
  <si>
    <t>Annual Fleet Replacement Fund Gap Year 4</t>
  </si>
  <si>
    <t>FY2022 FLEET REPLACEMENT TOTAL</t>
  </si>
  <si>
    <t xml:space="preserve">Total amount departments should budget for Fleet Service internal services in FY 2022 under Cost Element 60410, totaled by department in column V. </t>
  </si>
  <si>
    <t xml:space="preserve">DCA FLEET VEHICLES (CC 904100) EXCLUDED. </t>
  </si>
  <si>
    <t>Subtotals:</t>
  </si>
  <si>
    <t xml:space="preserve">Annual Replacement </t>
  </si>
  <si>
    <t>*Annual Replacement Fund Gap Year 3</t>
  </si>
  <si>
    <t xml:space="preserve">*Note: *Annual Replacement Fund Gap Year 3 total was incorrect in the FY 2021 published document.  This sheet displays the correct allocation and total.  FY 2021 billing reflects the correct amount $355,749.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</si>
</sst>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0.0%"/>
    <numFmt numFmtId="168" formatCode="&quot;$&quot;#,##0.00"/>
  </numFmts>
  <fonts count="48">
    <font>
      <sz val="11"/>
      <color theme="1"/>
      <name val="Calibri"/>
      <family val="2"/>
      <scheme val="minor"/>
    </font>
    <font>
      <sz val="11"/>
      <color theme="1"/>
      <name val="Calibri"/>
      <family val="2"/>
      <scheme val="minor"/>
    </font>
    <font>
      <b/>
      <sz val="11"/>
      <color theme="1"/>
      <name val="Calibri"/>
      <family val="2"/>
      <scheme val="minor"/>
    </font>
    <font>
      <b/>
      <sz val="12"/>
      <color theme="0"/>
      <name val="Arial"/>
      <family val="2"/>
    </font>
    <font>
      <sz val="12"/>
      <color theme="1"/>
      <name val="Calibri"/>
      <family val="2"/>
    </font>
    <font>
      <b/>
      <sz val="16"/>
      <color theme="1"/>
      <name val="Calibri"/>
      <family val="2"/>
      <scheme val="minor"/>
    </font>
    <font>
      <b/>
      <sz val="12"/>
      <color theme="1"/>
      <name val="Calibri"/>
      <family val="2"/>
      <scheme val="minor"/>
    </font>
    <font>
      <sz val="12"/>
      <color rgb="FFFF0000"/>
      <name val="Calibri"/>
      <family val="2"/>
    </font>
    <font>
      <b/>
      <sz val="12"/>
      <color theme="0"/>
      <name val="Calibri"/>
      <family val="2"/>
      <scheme val="minor"/>
    </font>
    <font>
      <sz val="12"/>
      <name val="Calibri"/>
      <family val="2"/>
    </font>
    <font>
      <sz val="10"/>
      <name val="Arial"/>
      <family val="2"/>
    </font>
    <font>
      <sz val="12"/>
      <name val="Calibri"/>
      <family val="2"/>
      <scheme val="minor"/>
    </font>
    <font>
      <sz val="12"/>
      <color rgb="FF000000"/>
      <name val="Arimo"/>
    </font>
    <font>
      <b/>
      <sz val="12"/>
      <name val="Arial"/>
      <family val="2"/>
    </font>
    <font>
      <sz val="12"/>
      <color theme="1"/>
      <name val="Arial"/>
      <family val="2"/>
    </font>
    <font>
      <sz val="12"/>
      <color theme="1" tint="0.499984740745262"/>
      <name val="Calibri"/>
      <family val="2"/>
      <scheme val="minor"/>
    </font>
    <font>
      <b/>
      <sz val="12"/>
      <color rgb="FF000000"/>
      <name val="Arimo"/>
    </font>
    <font>
      <b/>
      <sz val="8"/>
      <color rgb="FF000000"/>
      <name val="Arimo"/>
    </font>
    <font>
      <sz val="8"/>
      <color rgb="FF000000"/>
      <name val="Arimo"/>
    </font>
    <font>
      <b/>
      <sz val="12"/>
      <color rgb="FF000000"/>
      <name val="Calibri"/>
      <family val="2"/>
      <scheme val="minor"/>
    </font>
    <font>
      <sz val="12"/>
      <color rgb="FF000000"/>
      <name val="Calibri"/>
      <family val="2"/>
      <scheme val="minor"/>
    </font>
    <font>
      <b/>
      <sz val="11"/>
      <color rgb="FF000000"/>
      <name val="Arimo"/>
    </font>
    <font>
      <sz val="11"/>
      <name val="Arimo"/>
    </font>
    <font>
      <sz val="11"/>
      <color rgb="FF000000"/>
      <name val="Arimo"/>
    </font>
    <font>
      <sz val="11"/>
      <color theme="1"/>
      <name val="Calibri"/>
      <family val="2"/>
    </font>
    <font>
      <sz val="11"/>
      <name val="Calibri"/>
      <family val="2"/>
    </font>
    <font>
      <b/>
      <sz val="11"/>
      <name val="Arimo"/>
    </font>
    <font>
      <sz val="11"/>
      <color rgb="FFFF0000"/>
      <name val="Arimo"/>
    </font>
    <font>
      <sz val="11"/>
      <name val="Calibri"/>
      <family val="2"/>
      <scheme val="minor"/>
    </font>
    <font>
      <b/>
      <sz val="14"/>
      <color theme="1"/>
      <name val="Arial"/>
      <family val="2"/>
    </font>
    <font>
      <sz val="12"/>
      <name val="Arial"/>
      <family val="2"/>
    </font>
    <font>
      <b/>
      <sz val="12"/>
      <color rgb="FF00B050"/>
      <name val="Arial"/>
      <family val="2"/>
    </font>
    <font>
      <sz val="12"/>
      <color theme="0" tint="-0.34998626667073579"/>
      <name val="Arimo"/>
    </font>
    <font>
      <b/>
      <sz val="12"/>
      <color rgb="FF0070C0"/>
      <name val="Arimo"/>
    </font>
    <font>
      <b/>
      <sz val="11"/>
      <color rgb="FF0070C0"/>
      <name val="Arimo"/>
    </font>
    <font>
      <sz val="11"/>
      <color rgb="FF0070C0"/>
      <name val="Calibri"/>
      <family val="2"/>
    </font>
    <font>
      <b/>
      <sz val="11"/>
      <color rgb="FF0070C0"/>
      <name val="Calibri"/>
      <family val="2"/>
      <scheme val="minor"/>
    </font>
    <font>
      <sz val="12"/>
      <color theme="0" tint="-0.499984740745262"/>
      <name val="Arial"/>
      <family val="2"/>
    </font>
    <font>
      <b/>
      <sz val="11"/>
      <color rgb="FF7030A0"/>
      <name val="Calibri"/>
      <family val="2"/>
      <scheme val="minor"/>
    </font>
    <font>
      <b/>
      <u/>
      <sz val="11"/>
      <color rgb="FF0070C0"/>
      <name val="Calibri"/>
      <family val="2"/>
      <scheme val="minor"/>
    </font>
    <font>
      <sz val="11"/>
      <color rgb="FFFF0000"/>
      <name val="Calibri"/>
      <family val="2"/>
      <scheme val="minor"/>
    </font>
    <font>
      <sz val="10"/>
      <color theme="1"/>
      <name val="Calibri"/>
      <family val="2"/>
      <scheme val="minor"/>
    </font>
    <font>
      <b/>
      <sz val="9"/>
      <color rgb="FF0070C0"/>
      <name val="Calibri"/>
      <family val="2"/>
      <scheme val="minor"/>
    </font>
    <font>
      <b/>
      <sz val="11"/>
      <color rgb="FFFF0000"/>
      <name val="Calibri"/>
      <family val="2"/>
      <scheme val="minor"/>
    </font>
    <font>
      <sz val="12"/>
      <name val="Arial MT"/>
    </font>
    <font>
      <b/>
      <sz val="10"/>
      <color indexed="81"/>
      <name val="Tahoma"/>
      <family val="2"/>
    </font>
    <font>
      <sz val="10"/>
      <color indexed="81"/>
      <name val="Tahoma"/>
      <family val="2"/>
    </font>
    <font>
      <b/>
      <sz val="11"/>
      <name val="Calibri"/>
      <family val="2"/>
      <scheme val="minor"/>
    </font>
  </fonts>
  <fills count="15">
    <fill>
      <patternFill patternType="none"/>
    </fill>
    <fill>
      <patternFill patternType="gray125"/>
    </fill>
    <fill>
      <patternFill patternType="solid">
        <fgColor rgb="FF1F497D"/>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C5D9F1"/>
        <bgColor indexed="64"/>
      </patternFill>
    </fill>
    <fill>
      <patternFill patternType="solid">
        <fgColor rgb="FF8DB4E2"/>
        <bgColor indexed="64"/>
      </patternFill>
    </fill>
    <fill>
      <patternFill patternType="solid">
        <fgColor rgb="FF00B05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499984740745262"/>
        <bgColor indexed="64"/>
      </patternFill>
    </fill>
  </fills>
  <borders count="28">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style="double">
        <color indexed="64"/>
      </bottom>
      <diagonal/>
    </border>
    <border>
      <left style="thin">
        <color theme="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diagonal/>
    </border>
    <border>
      <left/>
      <right style="thin">
        <color theme="0"/>
      </right>
      <top style="thin">
        <color theme="0"/>
      </top>
      <bottom/>
      <diagonal/>
    </border>
    <border>
      <left style="medium">
        <color theme="0"/>
      </left>
      <right/>
      <top style="medium">
        <color theme="0"/>
      </top>
      <bottom style="medium">
        <color theme="0"/>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44" fontId="12" fillId="0" borderId="0" applyFont="0" applyFill="0" applyBorder="0" applyAlignment="0" applyProtection="0"/>
    <xf numFmtId="0" fontId="14" fillId="0" borderId="0"/>
    <xf numFmtId="9" fontId="14" fillId="0" borderId="0" applyFont="0" applyFill="0" applyBorder="0" applyAlignment="0" applyProtection="0"/>
    <xf numFmtId="0" fontId="12" fillId="0" borderId="0"/>
    <xf numFmtId="9" fontId="12" fillId="0" borderId="0" applyFont="0" applyFill="0" applyBorder="0" applyAlignment="0" applyProtection="0"/>
    <xf numFmtId="0" fontId="44" fillId="0" borderId="0"/>
    <xf numFmtId="43" fontId="44" fillId="0" borderId="0" applyFont="0" applyFill="0" applyBorder="0" applyAlignment="0" applyProtection="0"/>
  </cellStyleXfs>
  <cellXfs count="254">
    <xf numFmtId="0" fontId="0" fillId="0" borderId="0" xfId="0"/>
    <xf numFmtId="0" fontId="3" fillId="2" borderId="1" xfId="4" applyFont="1" applyFill="1" applyBorder="1" applyAlignment="1">
      <alignment horizontal="center" vertical="center" wrapText="1"/>
    </xf>
    <xf numFmtId="164" fontId="3" fillId="2" borderId="1" xfId="2" applyNumberFormat="1" applyFont="1" applyFill="1" applyBorder="1" applyAlignment="1">
      <alignment horizontal="center" vertical="center" wrapText="1"/>
    </xf>
    <xf numFmtId="0" fontId="5" fillId="3" borderId="0" xfId="0" applyFont="1" applyFill="1" applyAlignment="1"/>
    <xf numFmtId="0" fontId="0" fillId="3" borderId="0" xfId="0" applyFont="1" applyFill="1" applyAlignment="1"/>
    <xf numFmtId="0" fontId="2" fillId="3" borderId="0" xfId="0" applyFont="1" applyFill="1" applyAlignment="1">
      <alignment vertical="top" wrapText="1"/>
    </xf>
    <xf numFmtId="0" fontId="5" fillId="3" borderId="0" xfId="0" applyFont="1" applyFill="1" applyAlignment="1">
      <alignment vertical="center"/>
    </xf>
    <xf numFmtId="0" fontId="6" fillId="3" borderId="0" xfId="0" applyFont="1" applyFill="1" applyAlignment="1"/>
    <xf numFmtId="0" fontId="0" fillId="3" borderId="0" xfId="0" applyFont="1" applyFill="1" applyAlignment="1">
      <alignment wrapText="1"/>
    </xf>
    <xf numFmtId="0" fontId="0" fillId="3" borderId="0" xfId="0" applyFont="1" applyFill="1"/>
    <xf numFmtId="0" fontId="0" fillId="3" borderId="0" xfId="0" applyFill="1"/>
    <xf numFmtId="0" fontId="0" fillId="3" borderId="0" xfId="0" applyFill="1" applyAlignment="1">
      <alignment vertical="center"/>
    </xf>
    <xf numFmtId="0" fontId="7" fillId="3" borderId="0" xfId="0" applyFont="1" applyFill="1"/>
    <xf numFmtId="0" fontId="0" fillId="3" borderId="0" xfId="0" applyFill="1" applyAlignment="1">
      <alignment wrapText="1"/>
    </xf>
    <xf numFmtId="0" fontId="8" fillId="2" borderId="2" xfId="4" applyFont="1" applyFill="1" applyBorder="1" applyAlignment="1">
      <alignment horizontal="center" wrapText="1"/>
    </xf>
    <xf numFmtId="0" fontId="8" fillId="0" borderId="0" xfId="4" applyFont="1" applyFill="1" applyBorder="1" applyAlignment="1">
      <alignment horizontal="center" wrapText="1"/>
    </xf>
    <xf numFmtId="0" fontId="9" fillId="0" borderId="0" xfId="0" applyFont="1" applyFill="1" applyAlignment="1">
      <alignment horizontal="left"/>
    </xf>
    <xf numFmtId="6" fontId="11" fillId="3" borderId="2" xfId="6" applyNumberFormat="1" applyFont="1" applyFill="1" applyBorder="1" applyAlignment="1">
      <alignment horizontal="center"/>
    </xf>
    <xf numFmtId="6" fontId="11" fillId="0" borderId="0" xfId="6" applyNumberFormat="1" applyFont="1" applyFill="1" applyBorder="1" applyAlignment="1">
      <alignment horizontal="center"/>
    </xf>
    <xf numFmtId="0" fontId="9" fillId="0" borderId="0" xfId="0" applyFont="1" applyFill="1" applyAlignment="1">
      <alignment horizontal="left" vertical="top"/>
    </xf>
    <xf numFmtId="6" fontId="11" fillId="4" borderId="2" xfId="6" applyNumberFormat="1" applyFont="1" applyFill="1" applyBorder="1" applyAlignment="1">
      <alignment horizontal="center"/>
    </xf>
    <xf numFmtId="9" fontId="11" fillId="4" borderId="2" xfId="3" applyFont="1" applyFill="1" applyBorder="1" applyAlignment="1">
      <alignment horizontal="center"/>
    </xf>
    <xf numFmtId="9" fontId="11" fillId="3" borderId="2" xfId="3" applyFont="1" applyFill="1" applyBorder="1" applyAlignment="1">
      <alignment horizontal="center"/>
    </xf>
    <xf numFmtId="9" fontId="11" fillId="4" borderId="3" xfId="3" applyFont="1" applyFill="1" applyBorder="1" applyAlignment="1">
      <alignment horizont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1" fontId="11" fillId="3" borderId="1" xfId="7" applyNumberFormat="1" applyFont="1" applyFill="1" applyBorder="1" applyAlignment="1">
      <alignment horizontal="center"/>
    </xf>
    <xf numFmtId="8" fontId="11" fillId="3" borderId="1" xfId="7" applyNumberFormat="1" applyFont="1" applyFill="1" applyBorder="1" applyAlignment="1">
      <alignment horizontal="center"/>
    </xf>
    <xf numFmtId="6" fontId="11" fillId="3" borderId="1" xfId="7" applyNumberFormat="1" applyFont="1" applyFill="1" applyBorder="1" applyAlignment="1">
      <alignment horizontal="center"/>
    </xf>
    <xf numFmtId="9" fontId="11" fillId="3" borderId="1" xfId="8" applyFont="1" applyFill="1" applyBorder="1" applyAlignment="1">
      <alignment horizontal="center"/>
    </xf>
    <xf numFmtId="8" fontId="9" fillId="0" borderId="0" xfId="0" applyNumberFormat="1" applyFont="1" applyFill="1" applyAlignment="1">
      <alignment horizontal="left" vertical="top"/>
    </xf>
    <xf numFmtId="1" fontId="11" fillId="4" borderId="1" xfId="7" applyNumberFormat="1" applyFont="1" applyFill="1" applyBorder="1" applyAlignment="1">
      <alignment horizontal="center"/>
    </xf>
    <xf numFmtId="8" fontId="11" fillId="4" borderId="1" xfId="7" applyNumberFormat="1" applyFont="1" applyFill="1" applyBorder="1" applyAlignment="1">
      <alignment horizontal="center"/>
    </xf>
    <xf numFmtId="6" fontId="11" fillId="4" borderId="1" xfId="7" applyNumberFormat="1" applyFont="1" applyFill="1" applyBorder="1" applyAlignment="1">
      <alignment horizontal="center"/>
    </xf>
    <xf numFmtId="9" fontId="11" fillId="4" borderId="1" xfId="8" applyFont="1" applyFill="1" applyBorder="1" applyAlignment="1">
      <alignment horizontal="center"/>
    </xf>
    <xf numFmtId="0" fontId="4" fillId="0" borderId="0" xfId="0" applyFont="1"/>
    <xf numFmtId="0" fontId="8" fillId="2" borderId="4" xfId="4" applyFont="1" applyFill="1" applyBorder="1" applyAlignment="1">
      <alignment horizontal="center" vertical="top" wrapText="1"/>
    </xf>
    <xf numFmtId="0" fontId="8" fillId="5" borderId="4" xfId="4" applyFont="1" applyFill="1" applyBorder="1" applyAlignment="1">
      <alignment horizontal="center" vertical="top" wrapText="1"/>
    </xf>
    <xf numFmtId="6" fontId="15" fillId="3" borderId="1" xfId="7" applyNumberFormat="1" applyFont="1" applyFill="1" applyBorder="1" applyAlignment="1">
      <alignment horizontal="center"/>
    </xf>
    <xf numFmtId="6" fontId="15" fillId="4" borderId="1" xfId="7" applyNumberFormat="1" applyFont="1" applyFill="1" applyBorder="1" applyAlignment="1">
      <alignment horizontal="center"/>
    </xf>
    <xf numFmtId="8" fontId="15" fillId="4" borderId="1" xfId="7" applyNumberFormat="1" applyFont="1" applyFill="1" applyBorder="1" applyAlignment="1">
      <alignment horizontal="center"/>
    </xf>
    <xf numFmtId="9" fontId="15" fillId="4" borderId="1" xfId="8" applyFont="1" applyFill="1" applyBorder="1" applyAlignment="1">
      <alignment horizontal="center"/>
    </xf>
    <xf numFmtId="0" fontId="16" fillId="0" borderId="0" xfId="9" applyFont="1" applyAlignment="1"/>
    <xf numFmtId="44" fontId="16" fillId="0" borderId="0" xfId="6" applyFont="1" applyAlignment="1"/>
    <xf numFmtId="10" fontId="16" fillId="0" borderId="0" xfId="10" applyNumberFormat="1" applyFont="1" applyAlignment="1"/>
    <xf numFmtId="164" fontId="16" fillId="0" borderId="0" xfId="6" applyNumberFormat="1" applyFont="1" applyAlignment="1"/>
    <xf numFmtId="0" fontId="17" fillId="0" borderId="0" xfId="9" applyFont="1" applyAlignment="1">
      <alignment horizontal="center"/>
    </xf>
    <xf numFmtId="0" fontId="18" fillId="0" borderId="0" xfId="9" applyFont="1" applyAlignment="1"/>
    <xf numFmtId="0" fontId="17" fillId="0" borderId="0" xfId="9" applyFont="1" applyAlignment="1"/>
    <xf numFmtId="44" fontId="0" fillId="0" borderId="0" xfId="6" applyFont="1" applyAlignment="1"/>
    <xf numFmtId="10" fontId="0" fillId="0" borderId="0" xfId="10" applyNumberFormat="1" applyFont="1" applyAlignment="1"/>
    <xf numFmtId="0" fontId="12" fillId="0" borderId="0" xfId="9" applyFont="1" applyAlignment="1"/>
    <xf numFmtId="164" fontId="12" fillId="0" borderId="0" xfId="9" applyNumberFormat="1" applyFont="1" applyBorder="1" applyAlignment="1"/>
    <xf numFmtId="0" fontId="19" fillId="0" borderId="6" xfId="9" applyFont="1" applyBorder="1" applyAlignment="1"/>
    <xf numFmtId="44" fontId="0" fillId="0" borderId="6" xfId="6" applyFont="1" applyBorder="1" applyAlignment="1"/>
    <xf numFmtId="10" fontId="0" fillId="0" borderId="6" xfId="10" applyNumberFormat="1" applyFont="1" applyBorder="1" applyAlignment="1"/>
    <xf numFmtId="0" fontId="20" fillId="0" borderId="0" xfId="9" applyFont="1" applyBorder="1" applyAlignment="1">
      <alignment horizontal="left" indent="1"/>
    </xf>
    <xf numFmtId="0" fontId="21" fillId="0" borderId="8" xfId="9" applyFont="1" applyBorder="1" applyAlignment="1">
      <alignment horizontal="center"/>
    </xf>
    <xf numFmtId="44" fontId="21" fillId="0" borderId="9" xfId="6" applyFont="1" applyBorder="1" applyAlignment="1">
      <alignment horizontal="center" wrapText="1"/>
    </xf>
    <xf numFmtId="10" fontId="21" fillId="0" borderId="9" xfId="10" applyNumberFormat="1" applyFont="1" applyBorder="1" applyAlignment="1">
      <alignment horizontal="center"/>
    </xf>
    <xf numFmtId="44" fontId="21" fillId="0" borderId="10" xfId="6" applyFont="1" applyBorder="1" applyAlignment="1">
      <alignment horizontal="center"/>
    </xf>
    <xf numFmtId="0" fontId="22" fillId="0" borderId="8" xfId="9" applyFont="1" applyFill="1" applyBorder="1" applyAlignment="1">
      <alignment horizontal="center"/>
    </xf>
    <xf numFmtId="0" fontId="23" fillId="0" borderId="10" xfId="9" applyFont="1" applyBorder="1" applyAlignment="1">
      <alignment horizontal="center"/>
    </xf>
    <xf numFmtId="0" fontId="23" fillId="0" borderId="11" xfId="9" applyFont="1" applyBorder="1" applyAlignment="1"/>
    <xf numFmtId="5" fontId="24" fillId="0" borderId="5" xfId="6" applyNumberFormat="1" applyFont="1" applyBorder="1" applyAlignment="1"/>
    <xf numFmtId="10" fontId="24" fillId="0" borderId="5" xfId="10" applyNumberFormat="1" applyFont="1" applyBorder="1" applyAlignment="1"/>
    <xf numFmtId="5" fontId="24" fillId="0" borderId="12" xfId="6" applyNumberFormat="1" applyFont="1" applyBorder="1" applyAlignment="1"/>
    <xf numFmtId="5" fontId="25" fillId="0" borderId="11" xfId="6" applyNumberFormat="1" applyFont="1" applyFill="1" applyBorder="1" applyAlignment="1"/>
    <xf numFmtId="0" fontId="21" fillId="0" borderId="13" xfId="9" applyFont="1" applyBorder="1" applyAlignment="1"/>
    <xf numFmtId="5" fontId="21" fillId="0" borderId="14" xfId="6" applyNumberFormat="1" applyFont="1" applyBorder="1" applyAlignment="1"/>
    <xf numFmtId="10" fontId="21" fillId="0" borderId="14" xfId="10" applyNumberFormat="1" applyFont="1" applyBorder="1" applyAlignment="1"/>
    <xf numFmtId="5" fontId="21" fillId="0" borderId="15" xfId="6" applyNumberFormat="1" applyFont="1" applyBorder="1" applyAlignment="1"/>
    <xf numFmtId="5" fontId="26" fillId="0" borderId="13" xfId="6" applyNumberFormat="1" applyFont="1" applyFill="1" applyBorder="1" applyAlignment="1"/>
    <xf numFmtId="0" fontId="23" fillId="0" borderId="0" xfId="9" applyFont="1" applyBorder="1" applyAlignment="1">
      <alignment horizontal="left" indent="1"/>
    </xf>
    <xf numFmtId="44" fontId="1" fillId="0" borderId="0" xfId="6" applyFont="1" applyAlignment="1"/>
    <xf numFmtId="10" fontId="1" fillId="0" borderId="0" xfId="10" applyNumberFormat="1" applyFont="1" applyAlignment="1"/>
    <xf numFmtId="164" fontId="27" fillId="0" borderId="0" xfId="2" applyNumberFormat="1" applyFont="1" applyBorder="1" applyAlignment="1"/>
    <xf numFmtId="0" fontId="23" fillId="0" borderId="0" xfId="9" applyFont="1" applyAlignment="1"/>
    <xf numFmtId="0" fontId="23" fillId="0" borderId="7" xfId="9" applyFont="1" applyBorder="1" applyAlignment="1">
      <alignment horizontal="left" indent="1"/>
    </xf>
    <xf numFmtId="0" fontId="0" fillId="0" borderId="0" xfId="0" applyAlignment="1">
      <alignment horizontal="left"/>
    </xf>
    <xf numFmtId="0" fontId="0" fillId="0" borderId="0" xfId="0" applyAlignment="1">
      <alignment horizontal="center"/>
    </xf>
    <xf numFmtId="0" fontId="0" fillId="0" borderId="0" xfId="0" applyFont="1" applyFill="1" applyAlignment="1">
      <alignment horizontal="left"/>
    </xf>
    <xf numFmtId="0" fontId="28" fillId="0" borderId="0" xfId="0" applyFont="1" applyFill="1" applyBorder="1" applyProtection="1"/>
    <xf numFmtId="3" fontId="0" fillId="0" borderId="0" xfId="0" applyNumberFormat="1"/>
    <xf numFmtId="165" fontId="0" fillId="0" borderId="0" xfId="0" applyNumberFormat="1"/>
    <xf numFmtId="164" fontId="3" fillId="8" borderId="1" xfId="2" applyNumberFormat="1" applyFont="1" applyFill="1" applyBorder="1" applyAlignment="1">
      <alignment horizontal="center" vertical="center" wrapText="1"/>
    </xf>
    <xf numFmtId="0" fontId="29" fillId="0" borderId="16" xfId="0" applyFont="1" applyFill="1" applyBorder="1" applyAlignment="1">
      <alignment horizontal="left" vertical="center"/>
    </xf>
    <xf numFmtId="0" fontId="14" fillId="0" borderId="0" xfId="0" applyFont="1" applyAlignment="1">
      <alignment horizontal="center" vertical="center" wrapText="1"/>
    </xf>
    <xf numFmtId="0" fontId="29" fillId="0" borderId="17" xfId="0" applyFont="1" applyFill="1" applyBorder="1" applyAlignment="1">
      <alignment horizontal="left" vertical="center"/>
    </xf>
    <xf numFmtId="0" fontId="14" fillId="0" borderId="0" xfId="0" applyFont="1" applyAlignment="1">
      <alignment vertical="center"/>
    </xf>
    <xf numFmtId="166" fontId="3" fillId="2" borderId="1" xfId="1" applyNumberFormat="1" applyFont="1" applyFill="1" applyBorder="1" applyAlignment="1">
      <alignment horizontal="center" vertical="center" wrapText="1"/>
    </xf>
    <xf numFmtId="0" fontId="14" fillId="0" borderId="0" xfId="0" applyFont="1" applyAlignment="1">
      <alignment horizontal="center" vertical="center"/>
    </xf>
    <xf numFmtId="166" fontId="30" fillId="9" borderId="1" xfId="1" applyNumberFormat="1" applyFont="1" applyFill="1" applyBorder="1"/>
    <xf numFmtId="10" fontId="13" fillId="9" borderId="1" xfId="8" applyNumberFormat="1" applyFont="1" applyFill="1" applyBorder="1"/>
    <xf numFmtId="0" fontId="14" fillId="0" borderId="0" xfId="0" applyFont="1"/>
    <xf numFmtId="166" fontId="30" fillId="3" borderId="1" xfId="1" applyNumberFormat="1" applyFont="1" applyFill="1" applyBorder="1"/>
    <xf numFmtId="10" fontId="13" fillId="3" borderId="1" xfId="8" applyNumberFormat="1" applyFont="1" applyFill="1" applyBorder="1"/>
    <xf numFmtId="166" fontId="30" fillId="0" borderId="1" xfId="1" applyNumberFormat="1" applyFont="1" applyFill="1" applyBorder="1"/>
    <xf numFmtId="166" fontId="30" fillId="9" borderId="18" xfId="1" applyNumberFormat="1" applyFont="1" applyFill="1" applyBorder="1"/>
    <xf numFmtId="10" fontId="13" fillId="9" borderId="18" xfId="8" applyNumberFormat="1" applyFont="1" applyFill="1" applyBorder="1"/>
    <xf numFmtId="166" fontId="13" fillId="10" borderId="19" xfId="1" applyNumberFormat="1" applyFont="1" applyFill="1" applyBorder="1" applyAlignment="1">
      <alignment horizontal="right"/>
    </xf>
    <xf numFmtId="166" fontId="13" fillId="10" borderId="19" xfId="1" applyNumberFormat="1" applyFont="1" applyFill="1" applyBorder="1"/>
    <xf numFmtId="10" fontId="13" fillId="10" borderId="19" xfId="8" applyNumberFormat="1" applyFont="1" applyFill="1" applyBorder="1"/>
    <xf numFmtId="0" fontId="14" fillId="0" borderId="0" xfId="0" applyFont="1" applyAlignment="1"/>
    <xf numFmtId="0" fontId="14" fillId="0" borderId="0" xfId="0" applyFont="1" applyFill="1" applyBorder="1"/>
    <xf numFmtId="166" fontId="14" fillId="0" borderId="0" xfId="1" applyNumberFormat="1" applyFont="1"/>
    <xf numFmtId="164" fontId="14" fillId="0" borderId="0" xfId="2" applyNumberFormat="1" applyFont="1"/>
    <xf numFmtId="164" fontId="30" fillId="0" borderId="0" xfId="0" applyNumberFormat="1" applyFont="1" applyFill="1"/>
    <xf numFmtId="164" fontId="14" fillId="0" borderId="0" xfId="0" applyNumberFormat="1" applyFont="1"/>
    <xf numFmtId="0" fontId="29" fillId="0" borderId="20" xfId="0" applyFont="1" applyFill="1" applyBorder="1" applyAlignment="1">
      <alignment horizontal="left" vertical="center"/>
    </xf>
    <xf numFmtId="166" fontId="29" fillId="0" borderId="0" xfId="1" applyNumberFormat="1" applyFont="1" applyFill="1" applyBorder="1" applyAlignment="1">
      <alignment horizontal="left" vertical="center"/>
    </xf>
    <xf numFmtId="164" fontId="29" fillId="0" borderId="0" xfId="2" applyNumberFormat="1" applyFont="1" applyFill="1" applyBorder="1" applyAlignment="1">
      <alignment horizontal="left" vertical="center"/>
    </xf>
    <xf numFmtId="164" fontId="14" fillId="0" borderId="0" xfId="2" applyNumberFormat="1" applyFont="1" applyFill="1" applyAlignment="1">
      <alignment vertical="center"/>
    </xf>
    <xf numFmtId="0" fontId="14" fillId="0" borderId="0" xfId="0" applyFont="1" applyFill="1" applyAlignment="1">
      <alignment vertical="center"/>
    </xf>
    <xf numFmtId="0" fontId="0" fillId="0" borderId="0" xfId="0" pivotButton="1"/>
    <xf numFmtId="0" fontId="0" fillId="0" borderId="0" xfId="0" applyNumberFormat="1"/>
    <xf numFmtId="0" fontId="0" fillId="7" borderId="0" xfId="0" applyFill="1"/>
    <xf numFmtId="0" fontId="0" fillId="11" borderId="0" xfId="0" applyFill="1"/>
    <xf numFmtId="0" fontId="32" fillId="0" borderId="0" xfId="9" applyFont="1" applyAlignment="1">
      <alignment horizontal="center"/>
    </xf>
    <xf numFmtId="0" fontId="33" fillId="0" borderId="0" xfId="9" applyFont="1" applyAlignment="1">
      <alignment horizontal="center"/>
    </xf>
    <xf numFmtId="0" fontId="34" fillId="6" borderId="9" xfId="9" applyFont="1" applyFill="1" applyBorder="1" applyAlignment="1">
      <alignment horizontal="center"/>
    </xf>
    <xf numFmtId="5" fontId="35" fillId="6" borderId="5" xfId="6" applyNumberFormat="1" applyFont="1" applyFill="1" applyBorder="1" applyAlignment="1"/>
    <xf numFmtId="5" fontId="34" fillId="6" borderId="14" xfId="6" applyNumberFormat="1" applyFont="1" applyFill="1" applyBorder="1" applyAlignment="1"/>
    <xf numFmtId="0" fontId="0" fillId="0" borderId="0" xfId="0" applyFill="1"/>
    <xf numFmtId="165" fontId="0" fillId="0" borderId="0" xfId="0" applyNumberFormat="1" applyFill="1"/>
    <xf numFmtId="0" fontId="0" fillId="0" borderId="0" xfId="0" applyFill="1" applyAlignment="1">
      <alignment horizontal="left"/>
    </xf>
    <xf numFmtId="0" fontId="0" fillId="0" borderId="0" xfId="0" applyAlignment="1">
      <alignment wrapText="1"/>
    </xf>
    <xf numFmtId="0" fontId="0" fillId="0" borderId="0" xfId="0" pivotButton="1" applyAlignment="1">
      <alignment wrapText="1"/>
    </xf>
    <xf numFmtId="0" fontId="0" fillId="0" borderId="0" xfId="0" pivotButton="1" applyAlignment="1">
      <alignment horizontal="center" vertical="top" wrapText="1"/>
    </xf>
    <xf numFmtId="0" fontId="0" fillId="0" borderId="0" xfId="0" applyAlignment="1">
      <alignment horizontal="center" vertical="top" wrapText="1"/>
    </xf>
    <xf numFmtId="0" fontId="36" fillId="0" borderId="0" xfId="0" applyFont="1" applyAlignment="1">
      <alignment horizontal="center" wrapText="1"/>
    </xf>
    <xf numFmtId="5" fontId="30" fillId="9" borderId="1" xfId="2" applyNumberFormat="1" applyFont="1" applyFill="1" applyBorder="1" applyProtection="1"/>
    <xf numFmtId="5" fontId="30" fillId="3" borderId="1" xfId="2" applyNumberFormat="1" applyFont="1" applyFill="1" applyBorder="1" applyProtection="1"/>
    <xf numFmtId="5" fontId="30" fillId="9" borderId="18" xfId="2" applyNumberFormat="1" applyFont="1" applyFill="1" applyBorder="1" applyProtection="1"/>
    <xf numFmtId="5" fontId="13" fillId="10" borderId="19" xfId="2" applyNumberFormat="1" applyFont="1" applyFill="1" applyBorder="1" applyProtection="1"/>
    <xf numFmtId="5" fontId="14" fillId="0" borderId="0" xfId="0" applyNumberFormat="1" applyFont="1"/>
    <xf numFmtId="0" fontId="0" fillId="11" borderId="0" xfId="0" applyFill="1" applyAlignment="1">
      <alignment horizontal="left"/>
    </xf>
    <xf numFmtId="0" fontId="0" fillId="11" borderId="0" xfId="0" applyFill="1" applyAlignment="1">
      <alignment wrapText="1"/>
    </xf>
    <xf numFmtId="0" fontId="0" fillId="11" borderId="0" xfId="0" applyNumberFormat="1" applyFill="1"/>
    <xf numFmtId="165" fontId="0" fillId="7" borderId="0" xfId="0" applyNumberFormat="1" applyFill="1"/>
    <xf numFmtId="164" fontId="3" fillId="11" borderId="1" xfId="2" applyNumberFormat="1" applyFont="1" applyFill="1" applyBorder="1" applyAlignment="1">
      <alignment horizontal="center" vertical="center" wrapText="1"/>
    </xf>
    <xf numFmtId="164" fontId="3" fillId="12" borderId="1" xfId="2" applyNumberFormat="1" applyFont="1" applyFill="1" applyBorder="1" applyAlignment="1">
      <alignment horizontal="center" vertical="center" wrapText="1"/>
    </xf>
    <xf numFmtId="0" fontId="3" fillId="12" borderId="1" xfId="4" applyFont="1" applyFill="1" applyBorder="1" applyAlignment="1">
      <alignment horizontal="center" vertical="center" wrapText="1"/>
    </xf>
    <xf numFmtId="164" fontId="3" fillId="13" borderId="1" xfId="2" applyNumberFormat="1" applyFont="1" applyFill="1" applyBorder="1" applyAlignment="1">
      <alignment horizontal="center" vertical="center" wrapText="1"/>
    </xf>
    <xf numFmtId="0" fontId="3" fillId="13" borderId="1" xfId="4" applyFont="1" applyFill="1" applyBorder="1" applyAlignment="1">
      <alignment horizontal="center" vertical="center" wrapText="1"/>
    </xf>
    <xf numFmtId="164" fontId="3" fillId="14" borderId="1" xfId="2" applyNumberFormat="1" applyFont="1" applyFill="1" applyBorder="1" applyAlignment="1">
      <alignment horizontal="center" vertical="center" wrapText="1"/>
    </xf>
    <xf numFmtId="0" fontId="0" fillId="0" borderId="0" xfId="0" applyAlignment="1">
      <alignment horizontal="center" vertical="center"/>
    </xf>
    <xf numFmtId="167" fontId="13" fillId="10" borderId="19" xfId="8" applyNumberFormat="1" applyFont="1" applyFill="1" applyBorder="1"/>
    <xf numFmtId="0" fontId="36" fillId="0" borderId="0" xfId="0" applyFont="1" applyFill="1" applyAlignment="1">
      <alignment horizontal="center"/>
    </xf>
    <xf numFmtId="0" fontId="0" fillId="0" borderId="0" xfId="0" quotePrefix="1" applyFont="1" applyFill="1" applyAlignment="1">
      <alignment horizontal="left"/>
    </xf>
    <xf numFmtId="0" fontId="10" fillId="0" borderId="5" xfId="4" applyFont="1" applyFill="1" applyBorder="1" applyAlignment="1">
      <alignment horizontal="center" vertical="center" wrapText="1"/>
    </xf>
    <xf numFmtId="0" fontId="10" fillId="0" borderId="5" xfId="4" applyFont="1" applyFill="1" applyBorder="1" applyAlignment="1">
      <alignment horizontal="left" vertical="center" wrapText="1"/>
    </xf>
    <xf numFmtId="0" fontId="40" fillId="0" borderId="0" xfId="0" applyFont="1" applyAlignment="1">
      <alignment horizontal="center" wrapText="1"/>
    </xf>
    <xf numFmtId="0" fontId="41" fillId="7" borderId="21" xfId="0" applyFont="1" applyFill="1" applyBorder="1"/>
    <xf numFmtId="0" fontId="41" fillId="7" borderId="22" xfId="0" applyFont="1" applyFill="1" applyBorder="1"/>
    <xf numFmtId="0" fontId="41" fillId="7" borderId="23" xfId="0" applyFont="1" applyFill="1" applyBorder="1"/>
    <xf numFmtId="0" fontId="41" fillId="7" borderId="24" xfId="0" applyFont="1" applyFill="1" applyBorder="1"/>
    <xf numFmtId="0" fontId="0" fillId="0" borderId="5" xfId="0" applyBorder="1" applyAlignment="1">
      <alignment horizontal="center" vertical="top" wrapText="1"/>
    </xf>
    <xf numFmtId="0" fontId="0" fillId="0" borderId="0" xfId="0" applyFill="1" applyBorder="1"/>
    <xf numFmtId="165" fontId="38" fillId="0" borderId="0" xfId="0" applyNumberFormat="1" applyFont="1" applyFill="1"/>
    <xf numFmtId="165" fontId="42" fillId="7" borderId="0" xfId="0" applyNumberFormat="1" applyFont="1" applyFill="1"/>
    <xf numFmtId="0" fontId="2" fillId="0" borderId="0" xfId="0" applyFont="1" applyFill="1" applyBorder="1" applyAlignment="1">
      <alignment horizontal="center" vertical="top" wrapText="1"/>
    </xf>
    <xf numFmtId="0" fontId="0" fillId="0" borderId="0" xfId="0" applyFill="1" applyBorder="1" applyAlignment="1">
      <alignment horizontal="center" vertical="top"/>
    </xf>
    <xf numFmtId="0" fontId="43" fillId="0" borderId="0" xfId="0" applyFont="1" applyFill="1" applyBorder="1"/>
    <xf numFmtId="0" fontId="40" fillId="0" borderId="0" xfId="0" applyFont="1"/>
    <xf numFmtId="0" fontId="8" fillId="2" borderId="2" xfId="4" applyFont="1" applyFill="1" applyBorder="1" applyAlignment="1">
      <alignment horizontal="center" wrapText="1"/>
    </xf>
    <xf numFmtId="1" fontId="11" fillId="3" borderId="2" xfId="5" applyNumberFormat="1" applyFont="1" applyFill="1" applyBorder="1" applyAlignment="1"/>
    <xf numFmtId="1" fontId="11" fillId="4" borderId="2" xfId="5" applyNumberFormat="1" applyFont="1" applyFill="1" applyBorder="1" applyAlignment="1"/>
    <xf numFmtId="1" fontId="11" fillId="4" borderId="3" xfId="5" applyNumberFormat="1" applyFont="1" applyFill="1" applyBorder="1" applyAlignment="1"/>
    <xf numFmtId="49" fontId="28" fillId="0" borderId="0" xfId="0" applyNumberFormat="1" applyFont="1" applyFill="1" applyBorder="1" applyAlignment="1">
      <alignment horizontal="left"/>
    </xf>
    <xf numFmtId="0" fontId="28" fillId="0" borderId="0" xfId="0" applyFont="1" applyFill="1" applyBorder="1" applyAlignment="1">
      <alignment horizontal="left"/>
    </xf>
    <xf numFmtId="0" fontId="28" fillId="0" borderId="0" xfId="0" applyFont="1" applyFill="1" applyBorder="1"/>
    <xf numFmtId="0" fontId="28" fillId="0" borderId="0" xfId="0" applyFont="1" applyFill="1" applyBorder="1" applyAlignment="1" applyProtection="1">
      <alignment horizontal="left"/>
    </xf>
    <xf numFmtId="7" fontId="28" fillId="0" borderId="0" xfId="0" applyNumberFormat="1" applyFont="1" applyFill="1" applyBorder="1" applyProtection="1"/>
    <xf numFmtId="0" fontId="28" fillId="0" borderId="0" xfId="0" applyFont="1" applyFill="1" applyBorder="1" applyAlignment="1" applyProtection="1">
      <alignment horizontal="center"/>
    </xf>
    <xf numFmtId="0" fontId="28" fillId="0" borderId="0" xfId="0" applyFont="1" applyFill="1" applyBorder="1" applyAlignment="1">
      <alignment horizontal="center"/>
    </xf>
    <xf numFmtId="0" fontId="28"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xf>
    <xf numFmtId="0" fontId="0" fillId="0" borderId="0" xfId="0" applyAlignment="1">
      <alignment horizontal="center" wrapText="1"/>
    </xf>
    <xf numFmtId="10" fontId="9" fillId="0" borderId="0" xfId="0" applyNumberFormat="1" applyFont="1" applyFill="1" applyAlignment="1">
      <alignment horizontal="left" vertical="top"/>
    </xf>
    <xf numFmtId="10" fontId="9" fillId="0" borderId="0" xfId="0" applyNumberFormat="1" applyFont="1" applyFill="1" applyAlignment="1">
      <alignment horizontal="right" vertical="top"/>
    </xf>
    <xf numFmtId="0" fontId="3" fillId="2" borderId="18" xfId="4" applyFont="1" applyFill="1" applyBorder="1" applyAlignment="1">
      <alignment horizontal="center" vertical="center" wrapText="1"/>
    </xf>
    <xf numFmtId="0" fontId="31" fillId="2" borderId="25" xfId="4" applyFont="1" applyFill="1" applyBorder="1" applyAlignment="1">
      <alignment horizontal="center" vertical="center" wrapText="1"/>
    </xf>
    <xf numFmtId="0" fontId="31" fillId="2" borderId="26" xfId="4" applyFont="1" applyFill="1" applyBorder="1" applyAlignment="1">
      <alignment horizontal="center" vertical="center" wrapText="1"/>
    </xf>
    <xf numFmtId="0" fontId="31" fillId="2" borderId="18" xfId="4"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165" fontId="31" fillId="2" borderId="18" xfId="2" applyNumberFormat="1" applyFont="1" applyFill="1" applyBorder="1" applyAlignment="1">
      <alignment horizontal="center" vertical="center" wrapText="1"/>
    </xf>
    <xf numFmtId="165" fontId="3" fillId="2" borderId="18" xfId="2" applyNumberFormat="1" applyFont="1" applyFill="1" applyBorder="1" applyAlignment="1">
      <alignment horizontal="center" vertical="center" wrapText="1"/>
    </xf>
    <xf numFmtId="165" fontId="3" fillId="8" borderId="18" xfId="2" applyNumberFormat="1" applyFont="1" applyFill="1" applyBorder="1" applyAlignment="1">
      <alignment horizontal="center" vertical="center" wrapText="1"/>
    </xf>
    <xf numFmtId="164" fontId="3" fillId="8" borderId="18" xfId="2" applyNumberFormat="1" applyFont="1" applyFill="1" applyBorder="1" applyAlignment="1">
      <alignment horizontal="center" vertical="center" wrapText="1"/>
    </xf>
    <xf numFmtId="165" fontId="3" fillId="2" borderId="18" xfId="4" applyNumberFormat="1" applyFont="1" applyFill="1" applyBorder="1" applyAlignment="1">
      <alignment horizontal="center" vertical="center" wrapText="1"/>
    </xf>
    <xf numFmtId="166" fontId="30" fillId="0" borderId="0" xfId="1" applyNumberFormat="1" applyFont="1" applyFill="1" applyBorder="1"/>
    <xf numFmtId="5" fontId="30" fillId="0" borderId="0" xfId="2" applyNumberFormat="1" applyFont="1" applyFill="1" applyBorder="1" applyProtection="1"/>
    <xf numFmtId="164" fontId="30" fillId="0" borderId="0" xfId="0" applyNumberFormat="1" applyFont="1" applyFill="1" applyBorder="1"/>
    <xf numFmtId="0" fontId="14" fillId="0" borderId="0" xfId="0" applyFont="1" applyFill="1" applyBorder="1" applyAlignment="1">
      <alignment wrapText="1"/>
    </xf>
    <xf numFmtId="164" fontId="14" fillId="0" borderId="0" xfId="2" applyNumberFormat="1" applyFont="1" applyFill="1" applyBorder="1"/>
    <xf numFmtId="164" fontId="14" fillId="0" borderId="0" xfId="0" applyNumberFormat="1" applyFont="1" applyFill="1" applyBorder="1"/>
    <xf numFmtId="0" fontId="28" fillId="0" borderId="0" xfId="0" applyNumberFormat="1" applyFont="1" applyFill="1" applyBorder="1" applyAlignment="1">
      <alignment horizontal="left"/>
    </xf>
    <xf numFmtId="0" fontId="28" fillId="3" borderId="0" xfId="0" applyFont="1" applyFill="1" applyBorder="1" applyAlignment="1" applyProtection="1">
      <alignment horizontal="center"/>
    </xf>
    <xf numFmtId="0" fontId="28" fillId="3" borderId="0" xfId="0" applyNumberFormat="1" applyFont="1" applyFill="1" applyBorder="1" applyAlignment="1" applyProtection="1">
      <alignment horizontal="center"/>
    </xf>
    <xf numFmtId="6" fontId="37" fillId="0" borderId="0" xfId="3" applyNumberFormat="1" applyFont="1"/>
    <xf numFmtId="9" fontId="14" fillId="0" borderId="0" xfId="3" applyFont="1"/>
    <xf numFmtId="0" fontId="8" fillId="2" borderId="27" xfId="4" applyFont="1" applyFill="1" applyBorder="1" applyAlignment="1">
      <alignment wrapText="1"/>
    </xf>
    <xf numFmtId="3" fontId="28" fillId="0" borderId="0" xfId="0" applyNumberFormat="1" applyFont="1" applyFill="1" applyBorder="1"/>
    <xf numFmtId="165" fontId="28" fillId="0" borderId="0" xfId="0" applyNumberFormat="1" applyFont="1" applyFill="1" applyBorder="1"/>
    <xf numFmtId="0" fontId="28" fillId="0" borderId="0" xfId="0" applyFont="1" applyFill="1" applyBorder="1" applyAlignment="1">
      <alignment horizontal="center" wrapText="1"/>
    </xf>
    <xf numFmtId="49" fontId="28" fillId="0" borderId="0" xfId="0" applyNumberFormat="1" applyFont="1" applyFill="1" applyBorder="1"/>
    <xf numFmtId="0" fontId="28" fillId="0" borderId="0" xfId="0" applyFont="1" applyFill="1" applyBorder="1" applyAlignment="1" applyProtection="1">
      <alignment horizontal="center" wrapText="1"/>
    </xf>
    <xf numFmtId="0" fontId="28" fillId="3" borderId="0" xfId="0" applyFont="1" applyFill="1" applyBorder="1"/>
    <xf numFmtId="0" fontId="28" fillId="3" borderId="0" xfId="0" applyFont="1" applyFill="1" applyBorder="1" applyAlignment="1">
      <alignment horizontal="center"/>
    </xf>
    <xf numFmtId="165" fontId="28" fillId="3" borderId="0" xfId="0" applyNumberFormat="1" applyFont="1" applyFill="1" applyBorder="1"/>
    <xf numFmtId="0" fontId="28" fillId="3" borderId="0" xfId="0" applyFont="1" applyFill="1" applyBorder="1" applyAlignment="1">
      <alignment horizontal="center" wrapText="1"/>
    </xf>
    <xf numFmtId="0" fontId="25" fillId="0" borderId="0" xfId="0" applyFont="1"/>
    <xf numFmtId="0" fontId="25" fillId="0" borderId="0" xfId="0" applyFont="1" applyAlignment="1">
      <alignment horizontal="center"/>
    </xf>
    <xf numFmtId="0" fontId="25" fillId="0" borderId="0" xfId="0" applyFont="1" applyAlignment="1">
      <alignment horizontal="left"/>
    </xf>
    <xf numFmtId="3" fontId="25" fillId="0" borderId="0" xfId="0" applyNumberFormat="1" applyFont="1"/>
    <xf numFmtId="165" fontId="25" fillId="0" borderId="0" xfId="0" applyNumberFormat="1" applyFont="1"/>
    <xf numFmtId="0" fontId="25" fillId="0" borderId="0" xfId="0" applyFont="1" applyAlignment="1">
      <alignment horizontal="center" wrapText="1"/>
    </xf>
    <xf numFmtId="0" fontId="28" fillId="0" borderId="0" xfId="0" applyFont="1" applyAlignment="1"/>
    <xf numFmtId="3" fontId="28" fillId="3" borderId="0" xfId="0" applyNumberFormat="1" applyFont="1" applyFill="1" applyBorder="1"/>
    <xf numFmtId="0" fontId="28" fillId="3" borderId="0" xfId="0" applyFont="1" applyFill="1" applyBorder="1" applyAlignment="1" applyProtection="1">
      <alignment horizontal="left"/>
    </xf>
    <xf numFmtId="0" fontId="28" fillId="3" borderId="0" xfId="0" applyFont="1" applyFill="1" applyBorder="1" applyAlignment="1">
      <alignment horizontal="left"/>
    </xf>
    <xf numFmtId="165" fontId="28" fillId="0" borderId="0" xfId="0" applyNumberFormat="1" applyFont="1" applyFill="1" applyBorder="1" applyAlignment="1">
      <alignment horizontal="center"/>
    </xf>
    <xf numFmtId="165" fontId="28" fillId="0" borderId="0" xfId="0" applyNumberFormat="1" applyFont="1" applyFill="1" applyBorder="1" applyAlignment="1">
      <alignment horizontal="center" wrapText="1"/>
    </xf>
    <xf numFmtId="0" fontId="28" fillId="0" borderId="0" xfId="0" applyFont="1" applyFill="1" applyBorder="1" applyAlignment="1">
      <alignment wrapText="1"/>
    </xf>
    <xf numFmtId="0" fontId="28" fillId="0" borderId="0" xfId="0" applyFont="1"/>
    <xf numFmtId="0" fontId="28" fillId="0" borderId="0" xfId="0" applyFont="1" applyAlignment="1">
      <alignment horizontal="center"/>
    </xf>
    <xf numFmtId="3" fontId="28" fillId="0" borderId="0" xfId="0" applyNumberFormat="1" applyFont="1"/>
    <xf numFmtId="165" fontId="28" fillId="0" borderId="0" xfId="0" applyNumberFormat="1" applyFont="1"/>
    <xf numFmtId="0" fontId="28" fillId="0" borderId="0" xfId="0" applyFont="1" applyAlignment="1">
      <alignment horizontal="left"/>
    </xf>
    <xf numFmtId="0" fontId="28" fillId="0" borderId="0" xfId="0" applyFont="1" applyAlignment="1">
      <alignment horizontal="right"/>
    </xf>
    <xf numFmtId="0" fontId="47" fillId="7" borderId="0" xfId="0" applyFont="1" applyFill="1"/>
    <xf numFmtId="0" fontId="47" fillId="7" borderId="0" xfId="0" applyFont="1" applyFill="1" applyAlignment="1">
      <alignment horizontal="center"/>
    </xf>
    <xf numFmtId="0" fontId="28" fillId="0" borderId="0" xfId="0" applyFont="1" applyFill="1"/>
    <xf numFmtId="0" fontId="28" fillId="0" borderId="0" xfId="0" applyFont="1" applyFill="1" applyAlignment="1">
      <alignment horizontal="center"/>
    </xf>
    <xf numFmtId="0" fontId="28" fillId="0" borderId="0" xfId="0" applyNumberFormat="1" applyFont="1" applyFill="1" applyAlignment="1">
      <alignment horizontal="center"/>
    </xf>
    <xf numFmtId="0" fontId="28" fillId="0" borderId="0" xfId="0" applyFont="1" applyFill="1" applyProtection="1"/>
    <xf numFmtId="0" fontId="28" fillId="0" borderId="0" xfId="0" applyNumberFormat="1" applyFont="1" applyFill="1" applyAlignment="1" applyProtection="1">
      <alignment horizontal="center"/>
    </xf>
    <xf numFmtId="0" fontId="28" fillId="3" borderId="0" xfId="0" applyNumberFormat="1" applyFont="1" applyFill="1" applyAlignment="1" applyProtection="1">
      <alignment horizontal="center"/>
    </xf>
    <xf numFmtId="0" fontId="28" fillId="0" borderId="0" xfId="0" applyFont="1" applyBorder="1"/>
    <xf numFmtId="49" fontId="28" fillId="0" borderId="0" xfId="0" applyNumberFormat="1" applyFont="1" applyFill="1" applyAlignment="1" applyProtection="1">
      <alignment horizontal="center"/>
    </xf>
    <xf numFmtId="3" fontId="28" fillId="0" borderId="0" xfId="0" applyNumberFormat="1" applyFont="1" applyFill="1"/>
    <xf numFmtId="165" fontId="28" fillId="0" borderId="0" xfId="0" applyNumberFormat="1" applyFont="1" applyFill="1"/>
    <xf numFmtId="0" fontId="28" fillId="0" borderId="0" xfId="0" applyFont="1" applyFill="1" applyAlignment="1">
      <alignment horizontal="left"/>
    </xf>
    <xf numFmtId="0" fontId="47" fillId="0" borderId="0" xfId="0" applyFont="1" applyFill="1"/>
    <xf numFmtId="0" fontId="47" fillId="0" borderId="0" xfId="0" applyFont="1" applyFill="1" applyAlignment="1">
      <alignment horizontal="center"/>
    </xf>
    <xf numFmtId="0" fontId="47" fillId="0" borderId="0" xfId="0" applyFont="1" applyFill="1" applyAlignment="1">
      <alignment horizontal="right"/>
    </xf>
    <xf numFmtId="3" fontId="47" fillId="0" borderId="0" xfId="0" applyNumberFormat="1" applyFont="1" applyFill="1"/>
    <xf numFmtId="165" fontId="47" fillId="0" borderId="0" xfId="0" applyNumberFormat="1" applyFont="1" applyFill="1"/>
    <xf numFmtId="0" fontId="47" fillId="0" borderId="0" xfId="0" applyFont="1" applyFill="1" applyAlignment="1">
      <alignment horizontal="left"/>
    </xf>
    <xf numFmtId="168" fontId="28" fillId="0" borderId="0" xfId="0" applyNumberFormat="1" applyFont="1"/>
    <xf numFmtId="168" fontId="28" fillId="0" borderId="0" xfId="0" applyNumberFormat="1" applyFont="1" applyFill="1" applyBorder="1"/>
    <xf numFmtId="0" fontId="13" fillId="0" borderId="0" xfId="0" applyFont="1" applyFill="1" applyBorder="1" applyAlignment="1">
      <alignment horizontal="left" vertical="top" wrapText="1"/>
    </xf>
    <xf numFmtId="0" fontId="14" fillId="0" borderId="0" xfId="0" quotePrefix="1" applyFont="1"/>
  </cellXfs>
  <cellStyles count="13">
    <cellStyle name="Comma" xfId="1" builtinId="3"/>
    <cellStyle name="Comma 2" xfId="12"/>
    <cellStyle name="Currency" xfId="2" builtinId="4"/>
    <cellStyle name="Currency 2" xfId="6"/>
    <cellStyle name="Normal" xfId="0" builtinId="0"/>
    <cellStyle name="Normal 2" xfId="9"/>
    <cellStyle name="Normal 2 2" xfId="4"/>
    <cellStyle name="Normal 2 3" xfId="11"/>
    <cellStyle name="Normal 5 4" xfId="7"/>
    <cellStyle name="Normal_Mileage Rate Changes FY06" xfId="5"/>
    <cellStyle name="Percent" xfId="3" builtinId="5"/>
    <cellStyle name="Percent 2" xfId="10"/>
    <cellStyle name="Percent 4" xfId="8"/>
  </cellStyles>
  <dxfs count="28">
    <dxf>
      <alignment wrapText="1" readingOrder="0"/>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alignment wrapText="1" readingOrder="0"/>
    </dxf>
    <dxf>
      <alignment wrapText="1" readingOrder="0"/>
    </dxf>
    <dxf>
      <alignment horizontal="center"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ttom style="medium">
          <color indexed="64"/>
        </bottom>
      </border>
    </dxf>
    <dxf>
      <border>
        <left style="medium">
          <color indexed="64"/>
        </left>
        <right style="medium">
          <color indexed="64"/>
        </right>
        <bottom style="medium">
          <color indexed="64"/>
        </bottom>
      </border>
    </dxf>
    <dxf>
      <numFmt numFmtId="165" formatCode="&quot;$&quot;#,##0"/>
    </dxf>
    <dxf>
      <alignment vertical="top" readingOrder="0"/>
    </dxf>
    <dxf>
      <alignment horizontal="center" readingOrder="0"/>
    </dxf>
    <dxf>
      <alignment wrapText="1" readingOrder="0"/>
    </dxf>
    <dxf>
      <numFmt numFmtId="165" formatCode="&quot;$&quot;#,##0"/>
    </dxf>
    <dxf>
      <alignment horizontal="center" readingOrder="0"/>
    </dxf>
    <dxf>
      <alignment horizontal="center" readingOrder="0"/>
    </dxf>
    <dxf>
      <alignment vertical="top" readingOrder="0"/>
    </dxf>
    <dxf>
      <alignment vertical="top" readingOrder="0"/>
    </dxf>
    <dxf>
      <alignment wrapText="1" readingOrder="0"/>
    </dxf>
    <dxf>
      <alignment wrapText="1" readingOrder="0"/>
    </dxf>
    <dxf>
      <numFmt numFmtId="165" formatCode="&quot;$&quot;#,##0"/>
    </dxf>
    <dxf>
      <numFmt numFmtId="3" formatCode="#,##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29</xdr:row>
      <xdr:rowOff>38100</xdr:rowOff>
    </xdr:from>
    <xdr:to>
      <xdr:col>5</xdr:col>
      <xdr:colOff>1084815</xdr:colOff>
      <xdr:row>45</xdr:row>
      <xdr:rowOff>190100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628650" y="9477375"/>
          <a:ext cx="8276190" cy="32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Freds\mgardner\Fleet\Fleet%20FYE17\FY17%20Billings\City%20of%20PTLD\JUL2016%20-%20MCY%20Billing%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yeonshared\Freds\MGARDNER\Fleet\Fleet%20FYE02\Billings%20FYE02\Sep%202001%20County%20Fleet%20Bil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3\yeonshared\Freds\mgardner\Fleet\Fleet%20FYE05\Billings%20FY05\Jul%202002%20County%20Fleet%20Bil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3A2___EBS_Billing_IGA"/>
      <sheetName val="MOD"/>
      <sheetName val="VL CoP RM"/>
      <sheetName val="FUEL"/>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BCS"/>
      <sheetName val="TRANS"/>
      <sheetName val="LIB"/>
      <sheetName val="METRO"/>
      <sheetName val="July Par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ROWER Chris" refreshedDate="44117.465558912038" createdVersion="6" refreshedVersion="6" minRefreshableVersion="3" recordCount="744">
  <cacheSource type="worksheet">
    <worksheetSource ref="A2:Y737" sheet="FY22 Fleet - Dept Details"/>
  </cacheSource>
  <cacheFields count="30">
    <cacheField name="DEPT" numFmtId="0">
      <sharedItems containsBlank="1" count="11">
        <s v="DCHS"/>
        <s v="DOH"/>
        <s v="DCA"/>
        <s v="DCJ"/>
        <s v="DA"/>
        <s v="MCSO"/>
        <s v="DCS"/>
        <s v="NOND"/>
        <s v="LIB"/>
        <m/>
        <s v="NON" u="1"/>
      </sharedItems>
    </cacheField>
    <cacheField name="WORKDAY Cost Obj" numFmtId="0">
      <sharedItems containsBlank="1" containsMixedTypes="1" containsNumber="1" containsInteger="1" minValue="107500" maxValue="908000"/>
    </cacheField>
    <cacheField name="Dept #" numFmtId="0">
      <sharedItems containsBlank="1"/>
    </cacheField>
    <cacheField name="Program Name" numFmtId="0">
      <sharedItems containsBlank="1"/>
    </cacheField>
    <cacheField name="EQID *" numFmtId="0">
      <sharedItems containsBlank="1" containsMixedTypes="1" containsNumber="1" containsInteger="1" minValue="101004" maxValue="991127"/>
    </cacheField>
    <cacheField name="GV Inserted Row" numFmtId="0">
      <sharedItems containsNonDate="0" containsString="0" containsBlank="1"/>
    </cacheField>
    <cacheField name="Alternate_x000a_ ID" numFmtId="0">
      <sharedItems containsBlank="1"/>
    </cacheField>
    <cacheField name="Class" numFmtId="0">
      <sharedItems containsString="0" containsBlank="1" containsNumber="1" containsInteger="1" minValue="1020" maxValue="9020"/>
    </cacheField>
    <cacheField name="Actual Cost Y/N" numFmtId="0">
      <sharedItems containsBlank="1" count="4">
        <s v="N"/>
        <s v="Y"/>
        <e v="#N/A"/>
        <m/>
      </sharedItems>
    </cacheField>
    <cacheField name="Miles" numFmtId="3">
      <sharedItems containsString="0" containsBlank="1" containsNumber="1" containsInteger="1" minValue="0" maxValue="28580"/>
    </cacheField>
    <cacheField name="Base" numFmtId="165">
      <sharedItems containsString="0" containsBlank="1" containsNumber="1" containsInteger="1" minValue="0" maxValue="4920"/>
    </cacheField>
    <cacheField name="Meter over Base" numFmtId="165">
      <sharedItems containsString="0" containsBlank="1" containsNumber="1" minValue="0" maxValue="11967.400000000001"/>
    </cacheField>
    <cacheField name=" Actual Cost " numFmtId="165">
      <sharedItems containsString="0" containsBlank="1" containsNumber="1" minValue="0" maxValue="54544.749999999993"/>
    </cacheField>
    <cacheField name="Fuel / Oil" numFmtId="165">
      <sharedItems containsString="0" containsBlank="1" containsNumber="1" minValue="0" maxValue="12793.71"/>
    </cacheField>
    <cacheField name="Annual Overhead" numFmtId="165">
      <sharedItems containsString="0" containsBlank="1" containsNumber="1" containsInteger="1" minValue="0" maxValue="900"/>
    </cacheField>
    <cacheField name="Accidents Damage" numFmtId="165">
      <sharedItems containsString="0" containsBlank="1" containsNumber="1" minValue="0" maxValue="5022.55"/>
    </cacheField>
    <cacheField name="Other" numFmtId="165">
      <sharedItems containsString="0" containsBlank="1" containsNumber="1" minValue="0" maxValue="1584.9"/>
    </cacheField>
    <cacheField name="Capital/ Upfit to Put In Service" numFmtId="165">
      <sharedItems containsString="0" containsBlank="1" containsNumber="1" minValue="0" maxValue="35893.587"/>
    </cacheField>
    <cacheField name="Replacement Admin_x000a_[Col L]" numFmtId="165">
      <sharedItems containsString="0" containsBlank="1" containsNumber="1" minValue="0" maxValue="17700"/>
    </cacheField>
    <cacheField name="FY2020 FLEET SERVICES TOTAL" numFmtId="165">
      <sharedItems containsString="0" containsBlank="1" containsNumber="1" minValue="0" maxValue="63003.139999999992"/>
    </cacheField>
    <cacheField name="Repl Category" numFmtId="0">
      <sharedItems containsBlank="1"/>
    </cacheField>
    <cacheField name="Repl Year" numFmtId="0">
      <sharedItems containsBlank="1" containsMixedTypes="1" containsNumber="1" containsInteger="1" minValue="1900" maxValue="2033"/>
    </cacheField>
    <cacheField name="Fleet Replacement WBS" numFmtId="0">
      <sharedItems containsBlank="1" containsMixedTypes="1" containsNumber="1" containsInteger="1" minValue="0" maxValue="0"/>
    </cacheField>
    <cacheField name="Annual Replacement _x000a_[Col M]" numFmtId="165">
      <sharedItems containsString="0" containsBlank="1" containsNumber="1" minValue="0" maxValue="354000"/>
    </cacheField>
    <cacheField name="Annual Fleet Replacement Fund Gap Year 2" numFmtId="0">
      <sharedItems containsString="0" containsBlank="1" containsNumber="1" minValue="0" maxValue="422567.16000000003"/>
    </cacheField>
    <cacheField name="FY2020 FLEET REPLACEMENT TOTAL" numFmtId="0">
      <sharedItems containsString="0" containsBlank="1" containsNumber="1" minValue="0" maxValue="776567.16"/>
    </cacheField>
    <cacheField name="COMBINED TOTAL 60410 FLEET SVCS &amp; REPLACEMENT" numFmtId="0">
      <sharedItems containsString="0" containsBlank="1" containsNumber="1" minValue="0" maxValue="794267.16"/>
    </cacheField>
    <cacheField name="Mileage Recorded  in 2019" numFmtId="0">
      <sharedItems containsString="0" containsBlank="1" containsNumber="1" containsInteger="1" minValue="0" maxValue="13"/>
    </cacheField>
    <cacheField name="NOTES" numFmtId="0">
      <sharedItems containsNonDate="0" containsString="0" containsBlank="1"/>
    </cacheField>
    <cacheField name="Fleet Service (904100) or Fleet Fund (904102)"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OWER Chris" refreshedDate="44117.465559259261" createdVersion="6" refreshedVersion="6" minRefreshableVersion="3" recordCount="744">
  <cacheSource type="worksheet">
    <worksheetSource ref="A2:Y737" sheet="FY22 Fleet - Dept Details"/>
  </cacheSource>
  <cacheFields count="27">
    <cacheField name="DEPT" numFmtId="0">
      <sharedItems containsBlank="1" count="11">
        <s v="DCHS"/>
        <s v="DOH"/>
        <s v="DCA"/>
        <s v="DCJ"/>
        <s v="DA"/>
        <s v="MCSO"/>
        <s v="DCS"/>
        <s v="NOND"/>
        <s v="LIB"/>
        <m/>
        <s v="NON" u="1"/>
      </sharedItems>
    </cacheField>
    <cacheField name="WORKDAY Cost Obj" numFmtId="0">
      <sharedItems containsBlank="1" containsMixedTypes="1" containsNumber="1" containsInteger="1" minValue="107500" maxValue="908000"/>
    </cacheField>
    <cacheField name="Dept #" numFmtId="0">
      <sharedItems containsBlank="1"/>
    </cacheField>
    <cacheField name="Program Name" numFmtId="0">
      <sharedItems containsBlank="1"/>
    </cacheField>
    <cacheField name="EQID *" numFmtId="0">
      <sharedItems containsBlank="1" containsMixedTypes="1" containsNumber="1" containsInteger="1" minValue="101004" maxValue="991127"/>
    </cacheField>
    <cacheField name="GV Inserted Row" numFmtId="0">
      <sharedItems containsNonDate="0" containsString="0" containsBlank="1"/>
    </cacheField>
    <cacheField name="Alternate_x000a_ ID" numFmtId="0">
      <sharedItems containsBlank="1"/>
    </cacheField>
    <cacheField name="Class" numFmtId="0">
      <sharedItems containsString="0" containsBlank="1" containsNumber="1" containsInteger="1" minValue="1020" maxValue="9020"/>
    </cacheField>
    <cacheField name="Actual Cost Y/N" numFmtId="0">
      <sharedItems containsBlank="1" count="4">
        <s v="N"/>
        <s v="Y"/>
        <e v="#N/A"/>
        <m/>
      </sharedItems>
    </cacheField>
    <cacheField name="Miles" numFmtId="3">
      <sharedItems containsString="0" containsBlank="1" containsNumber="1" containsInteger="1" minValue="0" maxValue="28580"/>
    </cacheField>
    <cacheField name="Base" numFmtId="165">
      <sharedItems containsString="0" containsBlank="1" containsNumber="1" containsInteger="1" minValue="0" maxValue="4920"/>
    </cacheField>
    <cacheField name="Meter over Base" numFmtId="165">
      <sharedItems containsString="0" containsBlank="1" containsNumber="1" minValue="0" maxValue="11967.400000000001"/>
    </cacheField>
    <cacheField name=" Actual Cost " numFmtId="165">
      <sharedItems containsString="0" containsBlank="1" containsNumber="1" minValue="0" maxValue="54544.749999999993"/>
    </cacheField>
    <cacheField name="Fuel / Oil" numFmtId="165">
      <sharedItems containsString="0" containsBlank="1" containsNumber="1" minValue="0" maxValue="12793.71"/>
    </cacheField>
    <cacheField name="Annual Overhead" numFmtId="165">
      <sharedItems containsString="0" containsBlank="1" containsNumber="1" containsInteger="1" minValue="0" maxValue="900"/>
    </cacheField>
    <cacheField name="Accidents Damage" numFmtId="165">
      <sharedItems containsString="0" containsBlank="1" containsNumber="1" minValue="0" maxValue="5022.55"/>
    </cacheField>
    <cacheField name="Other" numFmtId="165">
      <sharedItems containsString="0" containsBlank="1" containsNumber="1" minValue="0" maxValue="1584.9"/>
    </cacheField>
    <cacheField name="Capital/ Upfit to Put In Service" numFmtId="165">
      <sharedItems containsString="0" containsBlank="1" containsNumber="1" minValue="0" maxValue="35893.587"/>
    </cacheField>
    <cacheField name="Replacement Admin_x000a_[Col L]" numFmtId="165">
      <sharedItems containsString="0" containsBlank="1" containsNumber="1" minValue="0" maxValue="17700"/>
    </cacheField>
    <cacheField name="FY2020 FLEET SERVICES TOTAL" numFmtId="165">
      <sharedItems containsString="0" containsBlank="1" containsNumber="1" minValue="0" maxValue="63003.139999999992"/>
    </cacheField>
    <cacheField name="Repl Category" numFmtId="0">
      <sharedItems containsBlank="1"/>
    </cacheField>
    <cacheField name="Repl Year" numFmtId="0">
      <sharedItems containsBlank="1" containsMixedTypes="1" containsNumber="1" containsInteger="1" minValue="1900" maxValue="2033"/>
    </cacheField>
    <cacheField name="Fleet Replacement WBS" numFmtId="0">
      <sharedItems containsBlank="1" containsMixedTypes="1" containsNumber="1" containsInteger="1" minValue="0" maxValue="0"/>
    </cacheField>
    <cacheField name="Annual Replacement _x000a_[Col M]" numFmtId="165">
      <sharedItems containsString="0" containsBlank="1" containsNumber="1" minValue="0" maxValue="354000"/>
    </cacheField>
    <cacheField name="Annual Fleet Replacement Fund Gap Year 2" numFmtId="0">
      <sharedItems containsString="0" containsBlank="1" containsNumber="1" minValue="0" maxValue="422567.16000000003"/>
    </cacheField>
    <cacheField name="FY2020 FLEET REPLACEMENT TOTAL" numFmtId="0">
      <sharedItems containsString="0" containsBlank="1" containsNumber="1" minValue="0" maxValue="776567.16"/>
    </cacheField>
    <cacheField name="COMBINED TOTAL 60410 FLEET SVCS &amp; REPLACEMENT" numFmtId="0">
      <sharedItems containsString="0" containsBlank="1" containsNumber="1" minValue="0" maxValue="794267.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4">
  <r>
    <x v="0"/>
    <s v="M25 WEATHER.SPLIT"/>
    <s v="11-1000"/>
    <s v="Weatherization Services"/>
    <s v="071025"/>
    <m/>
    <s v="E240379"/>
    <n v="1202"/>
    <x v="0"/>
    <n v="2567"/>
    <n v="2700"/>
    <n v="0"/>
    <n v="0"/>
    <n v="0"/>
    <n v="900"/>
    <n v="0"/>
    <n v="0"/>
    <n v="0"/>
    <n v="0"/>
    <n v="3600"/>
    <s v="B"/>
    <n v="2017"/>
    <s v=" "/>
    <n v="0"/>
    <n v="0"/>
    <n v="0"/>
    <n v="3600"/>
    <n v="12"/>
    <m/>
    <x v="0"/>
  </r>
  <r>
    <x v="0"/>
    <s v="M25 WEATHER.SPLIT"/>
    <s v="11-1000"/>
    <s v="Weatherization Services"/>
    <s v="091003"/>
    <m/>
    <s v="E247376"/>
    <n v="1202"/>
    <x v="0"/>
    <n v="4195"/>
    <n v="2700"/>
    <n v="0"/>
    <n v="0"/>
    <n v="0"/>
    <n v="900"/>
    <n v="0"/>
    <n v="0"/>
    <n v="0"/>
    <n v="0"/>
    <n v="3600"/>
    <s v="D"/>
    <n v="1900"/>
    <s v=" "/>
    <n v="0"/>
    <n v="0"/>
    <n v="0"/>
    <n v="3600"/>
    <n v="12"/>
    <m/>
    <x v="0"/>
  </r>
  <r>
    <x v="0"/>
    <s v="M25 WEATHER.SPLIT"/>
    <s v="11-1000"/>
    <s v="Weatherization Services"/>
    <s v="091016"/>
    <m/>
    <s v="E247380"/>
    <n v="1202"/>
    <x v="0"/>
    <n v="2706"/>
    <n v="2700"/>
    <n v="378.9"/>
    <n v="0"/>
    <n v="0"/>
    <n v="900"/>
    <n v="0"/>
    <n v="0"/>
    <n v="0"/>
    <n v="0"/>
    <n v="3978.9"/>
    <s v="D"/>
    <n v="1900"/>
    <s v=" "/>
    <n v="0"/>
    <n v="0"/>
    <n v="0"/>
    <n v="3978.9"/>
    <n v="12"/>
    <m/>
    <x v="0"/>
  </r>
  <r>
    <x v="0"/>
    <s v="M25 WEATHER.SPLIT"/>
    <s v="11-1000"/>
    <s v="Weatherization Services"/>
    <s v="091022"/>
    <m/>
    <s v="E249952"/>
    <n v="1202"/>
    <x v="0"/>
    <n v="3380"/>
    <n v="2700"/>
    <n v="27.450000000000017"/>
    <n v="0"/>
    <n v="0"/>
    <n v="900"/>
    <n v="0"/>
    <n v="0"/>
    <n v="0"/>
    <n v="0"/>
    <n v="3627.45"/>
    <s v="D"/>
    <n v="1900"/>
    <s v=" "/>
    <n v="0"/>
    <n v="0"/>
    <n v="0"/>
    <n v="3627.45"/>
    <n v="12"/>
    <m/>
    <x v="0"/>
  </r>
  <r>
    <x v="0"/>
    <s v="M25 WEATHER.SPLIT"/>
    <s v="11-1000"/>
    <s v="Weatherization Services"/>
    <n v="151032"/>
    <m/>
    <s v="E264593"/>
    <n v="1202"/>
    <x v="0"/>
    <n v="1916"/>
    <n v="2700"/>
    <n v="0"/>
    <n v="0"/>
    <n v="13.21"/>
    <n v="900"/>
    <n v="0"/>
    <n v="0"/>
    <n v="0"/>
    <n v="0"/>
    <n v="3613.21"/>
    <s v="D"/>
    <n v="1900"/>
    <s v=" "/>
    <n v="0"/>
    <n v="0"/>
    <n v="0"/>
    <n v="3613.21"/>
    <n v="12"/>
    <m/>
    <x v="0"/>
  </r>
  <r>
    <x v="0"/>
    <s v="G25 0190 16 MCXIX"/>
    <s v="11-1050 "/>
    <s v="ADVSD MID COUNTY"/>
    <n v="131030"/>
    <m/>
    <s v="E259027"/>
    <n v="1024"/>
    <x v="0"/>
    <n v="1606"/>
    <n v="2280"/>
    <n v="0"/>
    <n v="0"/>
    <n v="0"/>
    <n v="900"/>
    <n v="636.01"/>
    <n v="0"/>
    <n v="0"/>
    <n v="92.4"/>
    <n v="3908.4100000000003"/>
    <s v="A"/>
    <n v="2023"/>
    <s v="M78 FLT SEDAN "/>
    <n v="1848"/>
    <n v="447.15"/>
    <n v="2295.15"/>
    <n v="6203.56"/>
    <n v="12"/>
    <m/>
    <x v="0"/>
  </r>
  <r>
    <x v="0"/>
    <s v="G25 0190 16 MCXIX"/>
    <s v="11-1050 "/>
    <s v="ADVSD MID COUNTY"/>
    <n v="141062"/>
    <m/>
    <s v="E263200"/>
    <n v="1020"/>
    <x v="0"/>
    <n v="1956"/>
    <n v="2220"/>
    <n v="0"/>
    <n v="0"/>
    <n v="15.83"/>
    <n v="900"/>
    <n v="0"/>
    <n v="0"/>
    <n v="0"/>
    <n v="77.400000000000006"/>
    <n v="3213.23"/>
    <s v="A"/>
    <n v="2024"/>
    <s v="M78 FLT SEDAN "/>
    <n v="1548"/>
    <n v="374.56"/>
    <n v="1922.56"/>
    <n v="5135.79"/>
    <n v="12"/>
    <m/>
    <x v="0"/>
  </r>
  <r>
    <x v="0"/>
    <s v="G25 0190 16 MCXIX"/>
    <s v="11-1050 "/>
    <s v="ADVSD MID COUNTY"/>
    <n v="151021"/>
    <m/>
    <s v="E264211"/>
    <n v="1024"/>
    <x v="0"/>
    <n v="2769"/>
    <n v="2280"/>
    <n v="147.06"/>
    <n v="0"/>
    <n v="0"/>
    <n v="900"/>
    <n v="0"/>
    <n v="0"/>
    <n v="0"/>
    <n v="92.4"/>
    <n v="3419.46"/>
    <s v="A"/>
    <n v="2024"/>
    <s v="M78 FLT SEDAN "/>
    <n v="1848"/>
    <n v="447.15"/>
    <n v="2295.15"/>
    <n v="5714.6100000000006"/>
    <n v="12"/>
    <m/>
    <x v="0"/>
  </r>
  <r>
    <x v="0"/>
    <s v="G25 0190 16 MCXIX"/>
    <s v="11-1050 "/>
    <s v="ADVSD MID COUNTY"/>
    <n v="161055"/>
    <m/>
    <s v="E270993"/>
    <n v="1202"/>
    <x v="0"/>
    <n v="1145"/>
    <n v="2700"/>
    <n v="0"/>
    <n v="0"/>
    <n v="0"/>
    <n v="900"/>
    <n v="552.69000000000005"/>
    <n v="0"/>
    <n v="0"/>
    <n v="120"/>
    <n v="4272.6900000000005"/>
    <s v="A"/>
    <n v="2026"/>
    <s v="M78 FLT VAN PASSNGR"/>
    <n v="2400"/>
    <n v="580.71"/>
    <n v="2980.71"/>
    <n v="7253.4000000000005"/>
    <n v="12"/>
    <m/>
    <x v="0"/>
  </r>
  <r>
    <x v="0"/>
    <s v="G25 0190 19 TDXIX"/>
    <s v="11-1075"/>
    <s v="ADVSD TD"/>
    <n v="101076"/>
    <m/>
    <s v="E247393"/>
    <n v="1024"/>
    <x v="0"/>
    <n v="3318"/>
    <n v="2280"/>
    <n v="157.32"/>
    <n v="0"/>
    <n v="30.76"/>
    <n v="900"/>
    <n v="872.92"/>
    <n v="0"/>
    <n v="0"/>
    <n v="92.4"/>
    <n v="4333.3999999999996"/>
    <s v="A"/>
    <n v="2020"/>
    <s v="M78 FLT SEDAN "/>
    <n v="1848"/>
    <n v="447.15"/>
    <n v="2295.15"/>
    <n v="6628.5499999999993"/>
    <n v="12"/>
    <m/>
    <x v="0"/>
  </r>
  <r>
    <x v="0"/>
    <s v="G25 0190 19 TDXIX"/>
    <s v="11-1075"/>
    <s v="ADVSD TD"/>
    <n v="151042"/>
    <m/>
    <s v="E264249"/>
    <n v="1024"/>
    <x v="0"/>
    <n v="4093"/>
    <n v="2280"/>
    <n v="217.36000000000004"/>
    <n v="0"/>
    <n v="0"/>
    <n v="900"/>
    <n v="2363.9899999999998"/>
    <n v="0"/>
    <n v="0"/>
    <n v="184.8"/>
    <n v="5946.1500000000005"/>
    <s v="L"/>
    <n v="2025"/>
    <s v="M78 FLT SEDAN "/>
    <n v="3696"/>
    <n v="894.3"/>
    <n v="4590.3"/>
    <n v="10536.45"/>
    <n v="12"/>
    <m/>
    <x v="0"/>
  </r>
  <r>
    <x v="0"/>
    <s v="G25 0190 19 TDXIX"/>
    <s v="11-1075"/>
    <s v="ADVSD TD"/>
    <n v="151043"/>
    <m/>
    <s v="E264247"/>
    <n v="1202"/>
    <x v="0"/>
    <n v="6126"/>
    <n v="2700"/>
    <n v="643.05000000000007"/>
    <n v="0"/>
    <n v="23.71"/>
    <n v="900"/>
    <n v="704.5"/>
    <n v="0"/>
    <n v="0"/>
    <n v="240"/>
    <n v="5211.26"/>
    <s v="L"/>
    <n v="2025"/>
    <s v="M78 FLT VAN PASSNGR"/>
    <n v="4800"/>
    <n v="1161.42"/>
    <n v="5961.42"/>
    <n v="11172.68"/>
    <n v="12"/>
    <m/>
    <x v="0"/>
  </r>
  <r>
    <x v="0"/>
    <s v="G25 0190 20 WDXIX"/>
    <s v="11-1200 "/>
    <s v="ADVSD WEST"/>
    <s v="191020"/>
    <m/>
    <s v="E279224"/>
    <n v="1020"/>
    <x v="0"/>
    <n v="2227"/>
    <n v="2220"/>
    <n v="183.15"/>
    <n v="0"/>
    <n v="0"/>
    <n v="900"/>
    <n v="0"/>
    <n v="0"/>
    <n v="0"/>
    <n v="77.400000000000006"/>
    <n v="3380.55"/>
    <s v="A"/>
    <n v="2029"/>
    <s v="M78 FLT SEDAN "/>
    <n v="1548"/>
    <n v="374.56"/>
    <n v="1922.56"/>
    <n v="5303.1100000000006"/>
    <n v="12"/>
    <m/>
    <x v="0"/>
  </r>
  <r>
    <x v="0"/>
    <s v="G25 0190 20 WDXIX"/>
    <s v="11-1200 "/>
    <s v="ADVSD WEST"/>
    <s v="191054"/>
    <m/>
    <s v="E283506"/>
    <n v="1024"/>
    <x v="0"/>
    <n v="1311"/>
    <n v="1710"/>
    <n v="0"/>
    <n v="0"/>
    <n v="0"/>
    <n v="675"/>
    <n v="1437.66"/>
    <n v="0"/>
    <n v="703.26"/>
    <n v="0"/>
    <n v="4525.92"/>
    <s v="A"/>
    <n v="2030"/>
    <s v="M78 FLT SEDAN "/>
    <n v="0"/>
    <n v="0"/>
    <n v="0"/>
    <n v="4525.92"/>
    <n v="10"/>
    <m/>
    <x v="0"/>
  </r>
  <r>
    <x v="0"/>
    <s v="G25 0190 15 EDXIX"/>
    <s v="11-1300"/>
    <s v="ADVSD East"/>
    <s v="071056"/>
    <m/>
    <s v="E239938"/>
    <n v="1020"/>
    <x v="0"/>
    <n v="2753"/>
    <n v="2220"/>
    <n v="395.15999999999997"/>
    <n v="0"/>
    <n v="0"/>
    <n v="900"/>
    <n v="266.19"/>
    <n v="0"/>
    <n v="0"/>
    <n v="0"/>
    <n v="3781.35"/>
    <s v="B"/>
    <n v="2016"/>
    <s v=" "/>
    <n v="0"/>
    <n v="0"/>
    <n v="0"/>
    <n v="3781.35"/>
    <n v="12"/>
    <m/>
    <x v="0"/>
  </r>
  <r>
    <x v="0"/>
    <s v="G25 0190 15 EDXIX"/>
    <s v="11-1300"/>
    <s v="ADVSD East"/>
    <n v="141001"/>
    <m/>
    <s v="E263199"/>
    <n v="1020"/>
    <x v="0"/>
    <n v="2065"/>
    <n v="2220"/>
    <n v="0"/>
    <n v="0"/>
    <n v="0"/>
    <n v="900"/>
    <n v="483.9"/>
    <n v="0"/>
    <n v="0"/>
    <n v="77.400000000000006"/>
    <n v="3681.3"/>
    <s v="A"/>
    <n v="2024"/>
    <s v="M78 FLT SEDAN "/>
    <n v="1548"/>
    <n v="374.56"/>
    <n v="1922.56"/>
    <n v="5603.8600000000006"/>
    <n v="12"/>
    <m/>
    <x v="0"/>
  </r>
  <r>
    <x v="0"/>
    <s v="G25 0190 15 EDXIX"/>
    <s v="11-1300"/>
    <s v="ADVSD East"/>
    <n v="171009"/>
    <m/>
    <s v="E272874"/>
    <n v="1020"/>
    <x v="0"/>
    <n v="2265"/>
    <n v="2220"/>
    <n v="5.1800000000000068"/>
    <n v="0"/>
    <n v="11.44"/>
    <n v="900"/>
    <n v="701.06"/>
    <n v="0"/>
    <n v="0"/>
    <n v="77.400000000000006"/>
    <n v="3915.08"/>
    <s v="A"/>
    <n v="2027"/>
    <s v="M78 FLT SEDAN "/>
    <n v="1548"/>
    <n v="374.56"/>
    <n v="1922.56"/>
    <n v="5837.6399999999994"/>
    <n v="12"/>
    <m/>
    <x v="0"/>
  </r>
  <r>
    <x v="0"/>
    <s v="G25 0190 17 NEXIX"/>
    <s v="11-1400 "/>
    <s v="ADVSD NNE"/>
    <s v="091017"/>
    <m/>
    <s v="E249958"/>
    <n v="1020"/>
    <x v="0"/>
    <n v="1533"/>
    <n v="2220"/>
    <n v="0"/>
    <n v="0"/>
    <n v="0"/>
    <n v="900"/>
    <n v="0"/>
    <n v="0"/>
    <n v="0"/>
    <n v="77.400000000000006"/>
    <n v="3197.4"/>
    <s v="A"/>
    <n v="2020"/>
    <s v="M78 FLT SEDAN "/>
    <n v="1548"/>
    <n v="374.56"/>
    <n v="1922.56"/>
    <n v="5119.96"/>
    <n v="12"/>
    <m/>
    <x v="0"/>
  </r>
  <r>
    <x v="0"/>
    <s v="G25 0190 17 NEXIX"/>
    <s v="11-1400 "/>
    <s v="ADVSD NNE"/>
    <n v="161020"/>
    <m/>
    <s v="E270994"/>
    <n v="1020"/>
    <x v="0"/>
    <n v="1665"/>
    <n v="2220"/>
    <n v="0"/>
    <n v="0"/>
    <n v="0"/>
    <n v="900"/>
    <n v="1983.95"/>
    <n v="0"/>
    <n v="0"/>
    <n v="77.400000000000006"/>
    <n v="5181.3499999999995"/>
    <s v="A"/>
    <n v="2026"/>
    <s v="M78 FLT SEDAN "/>
    <n v="1548"/>
    <n v="374.56"/>
    <n v="1922.56"/>
    <n v="7103.91"/>
    <n v="12"/>
    <m/>
    <x v="0"/>
  </r>
  <r>
    <x v="0"/>
    <s v="G25 0190 17 NEXIX"/>
    <s v="11-1400 "/>
    <s v="ADVSD NNE"/>
    <s v="191053"/>
    <m/>
    <s v="E283412"/>
    <n v="1020"/>
    <x v="0"/>
    <n v="1259"/>
    <n v="1665"/>
    <n v="0"/>
    <n v="0"/>
    <n v="0"/>
    <n v="675"/>
    <n v="0"/>
    <n v="0"/>
    <n v="605.37"/>
    <n v="0"/>
    <n v="2945.37"/>
    <s v="A"/>
    <n v="2030"/>
    <s v="M78 FLT SEDAN "/>
    <n v="0"/>
    <n v="0"/>
    <n v="0"/>
    <n v="2945.37"/>
    <n v="10"/>
    <m/>
    <x v="0"/>
  </r>
  <r>
    <x v="0"/>
    <s v="G25 0190 17 NEXIX"/>
    <s v="11-1400 "/>
    <s v="ADVSD NNE"/>
    <s v="201004"/>
    <m/>
    <s v="E272788"/>
    <n v="1024"/>
    <x v="0"/>
    <n v="64"/>
    <n v="380"/>
    <n v="0"/>
    <n v="0"/>
    <n v="0"/>
    <n v="150"/>
    <n v="0"/>
    <n v="0"/>
    <n v="2906.0299999999997"/>
    <n v="150.79500000000002"/>
    <n v="3586.8249999999998"/>
    <s v="A"/>
    <n v="2030"/>
    <s v="M78 FLT SEDAN "/>
    <n v="3015.9"/>
    <n v="729.74"/>
    <n v="3745.6400000000003"/>
    <n v="7332.4650000000001"/>
    <n v="6"/>
    <m/>
    <x v="0"/>
  </r>
  <r>
    <x v="0"/>
    <s v="M25 ADVSD PGGF"/>
    <s v="11-1600"/>
    <s v="ADVSD PGC"/>
    <n v="171000"/>
    <m/>
    <s v="E274115"/>
    <n v="1202"/>
    <x v="0"/>
    <n v="6939"/>
    <n v="2700"/>
    <n v="1547.5500000000002"/>
    <n v="0"/>
    <n v="19.86"/>
    <n v="900"/>
    <n v="0"/>
    <n v="0"/>
    <n v="0"/>
    <n v="120"/>
    <n v="5287.41"/>
    <s v="A"/>
    <n v="2029"/>
    <s v="M78 FLT VAN PASSNGR"/>
    <n v="2400"/>
    <n v="580.71"/>
    <n v="2980.71"/>
    <n v="8268.119999999999"/>
    <n v="12"/>
    <m/>
    <x v="0"/>
  </r>
  <r>
    <x v="0"/>
    <s v="G25 0190 18 SEXIX"/>
    <s v="11-2300 "/>
    <s v="ADVSD SE"/>
    <n v="141059"/>
    <m/>
    <s v="E263165"/>
    <n v="1024"/>
    <x v="0"/>
    <n v="1683"/>
    <n v="2280"/>
    <n v="0"/>
    <n v="0"/>
    <n v="0"/>
    <n v="900"/>
    <n v="0"/>
    <n v="0"/>
    <n v="0"/>
    <n v="92.4"/>
    <n v="3272.4"/>
    <s v="A"/>
    <n v="2024"/>
    <s v="M78 FLT SEDAN "/>
    <n v="1848"/>
    <n v="447.15"/>
    <n v="2295.15"/>
    <n v="5567.55"/>
    <n v="12"/>
    <m/>
    <x v="0"/>
  </r>
  <r>
    <x v="0"/>
    <s v="G25 0190 18 SEXIX"/>
    <s v="11-2300 "/>
    <s v="ADVSD SE"/>
    <n v="141061"/>
    <m/>
    <s v="E263188"/>
    <n v="1020"/>
    <x v="0"/>
    <n v="1470"/>
    <n v="2220"/>
    <n v="0"/>
    <n v="0"/>
    <n v="0"/>
    <n v="900"/>
    <n v="0"/>
    <n v="0"/>
    <n v="0"/>
    <n v="77.400000000000006"/>
    <n v="3197.4"/>
    <s v="A"/>
    <n v="2024"/>
    <s v="M78 FLT SEDAN "/>
    <n v="1548"/>
    <n v="374.56"/>
    <n v="1922.56"/>
    <n v="5119.96"/>
    <n v="12"/>
    <m/>
    <x v="0"/>
  </r>
  <r>
    <x v="0"/>
    <s v="G25 0190 12 PSXIX"/>
    <s v="11-2600 "/>
    <s v="ADVSD APS"/>
    <n v="131021"/>
    <m/>
    <s v="E260027"/>
    <n v="1024"/>
    <x v="0"/>
    <n v="848"/>
    <n v="2280"/>
    <n v="0"/>
    <n v="0"/>
    <n v="30.43"/>
    <n v="900"/>
    <n v="675.93"/>
    <n v="0"/>
    <n v="0"/>
    <n v="92.4"/>
    <n v="3978.7599999999998"/>
    <s v="A"/>
    <n v="2023"/>
    <s v="M78 FLT SEDAN "/>
    <n v="1848"/>
    <n v="447.15"/>
    <n v="2295.15"/>
    <n v="6273.91"/>
    <n v="12"/>
    <m/>
    <x v="0"/>
  </r>
  <r>
    <x v="0"/>
    <s v="G25 0190 12 PSXIX"/>
    <s v="11-2600 "/>
    <s v="ADVSD APS"/>
    <n v="141000"/>
    <m/>
    <s v="E263166"/>
    <n v="1020"/>
    <x v="0"/>
    <n v="1340"/>
    <n v="2220"/>
    <n v="0"/>
    <n v="0"/>
    <n v="0"/>
    <n v="900"/>
    <n v="0"/>
    <n v="0"/>
    <n v="0"/>
    <n v="77.400000000000006"/>
    <n v="3197.4"/>
    <s v="A"/>
    <n v="2024"/>
    <s v="M78 FLT SEDAN "/>
    <n v="1548"/>
    <n v="374.56"/>
    <n v="1922.56"/>
    <n v="5119.96"/>
    <n v="12"/>
    <m/>
    <x v="0"/>
  </r>
  <r>
    <x v="0"/>
    <s v="G25 0190 12 PSXIX"/>
    <s v="11-2600 "/>
    <s v="ADVSD APS"/>
    <n v="141033"/>
    <m/>
    <s v="E260038"/>
    <n v="1020"/>
    <x v="0"/>
    <n v="1222"/>
    <n v="2220"/>
    <n v="0"/>
    <n v="0"/>
    <n v="0"/>
    <n v="900"/>
    <n v="0"/>
    <n v="0"/>
    <n v="0"/>
    <n v="77.400000000000006"/>
    <n v="3197.4"/>
    <s v="A"/>
    <n v="2022"/>
    <s v="M78 FLT SEDAN "/>
    <n v="1548"/>
    <n v="374.56"/>
    <n v="1922.56"/>
    <n v="5119.96"/>
    <n v="12"/>
    <m/>
    <x v="0"/>
  </r>
  <r>
    <x v="0"/>
    <s v="G25 0190 12 PSXIX"/>
    <s v="11-2600 "/>
    <s v="ADVSD APS"/>
    <n v="141050"/>
    <m/>
    <s v="E264210"/>
    <n v="1020"/>
    <x v="0"/>
    <n v="1216"/>
    <n v="2220"/>
    <n v="0"/>
    <n v="0"/>
    <n v="12.79"/>
    <n v="900"/>
    <n v="902.75"/>
    <n v="0"/>
    <n v="0"/>
    <n v="77.400000000000006"/>
    <n v="4112.9399999999996"/>
    <s v="A"/>
    <n v="2024"/>
    <s v="M78 FLT SEDAN "/>
    <n v="1548"/>
    <n v="374.56"/>
    <n v="1922.56"/>
    <n v="6035.5"/>
    <n v="12"/>
    <m/>
    <x v="0"/>
  </r>
  <r>
    <x v="0"/>
    <s v="G25 0190 12 PSXIX"/>
    <s v="11-2600 "/>
    <s v="ADVSD APS"/>
    <s v="171040"/>
    <m/>
    <s v="E276909"/>
    <n v="1020"/>
    <x v="0"/>
    <n v="2319"/>
    <n v="2220"/>
    <n v="0"/>
    <n v="0"/>
    <n v="0"/>
    <n v="900"/>
    <n v="1687.99"/>
    <n v="0"/>
    <n v="0"/>
    <n v="77.400000000000006"/>
    <n v="4885.3899999999994"/>
    <s v="A"/>
    <n v="2028"/>
    <s v="M78 FLT SEDAN "/>
    <n v="1548"/>
    <n v="374.56"/>
    <n v="1922.56"/>
    <n v="6807.9499999999989"/>
    <n v="12"/>
    <m/>
    <x v="0"/>
  </r>
  <r>
    <x v="0"/>
    <s v="G25 0190 12 PSXIX"/>
    <s v="11-2600 "/>
    <s v="ADVSD APS"/>
    <s v="181019"/>
    <m/>
    <s v="E277862"/>
    <n v="1020"/>
    <x v="0"/>
    <n v="2280"/>
    <n v="2220"/>
    <n v="0"/>
    <n v="0"/>
    <n v="0"/>
    <n v="900"/>
    <n v="0"/>
    <n v="0"/>
    <n v="0"/>
    <n v="109.80000000000001"/>
    <n v="3229.8"/>
    <s v="A"/>
    <n v="2028"/>
    <s v="M78 FLT SEDAN HYB"/>
    <n v="2196"/>
    <n v="531.35"/>
    <n v="2727.35"/>
    <n v="5957.15"/>
    <n v="12"/>
    <m/>
    <x v="0"/>
  </r>
  <r>
    <x v="0"/>
    <s v="G25 0190 12 PSXIX"/>
    <s v="11-2600 "/>
    <s v="ADVSD APS"/>
    <s v="181020"/>
    <m/>
    <s v="E277856"/>
    <n v="1020"/>
    <x v="0"/>
    <n v="2071"/>
    <n v="2220"/>
    <n v="0"/>
    <n v="0"/>
    <n v="0"/>
    <n v="900"/>
    <n v="0"/>
    <n v="0"/>
    <n v="0"/>
    <n v="109.80000000000001"/>
    <n v="3229.8"/>
    <s v="A"/>
    <n v="2028"/>
    <s v="M78 FLT SEDAN HYB"/>
    <n v="2196"/>
    <n v="531.35"/>
    <n v="2727.35"/>
    <n v="5957.15"/>
    <n v="12"/>
    <m/>
    <x v="0"/>
  </r>
  <r>
    <x v="0"/>
    <s v="G25 0146 18 K48"/>
    <s v="11-2700"/>
    <s v="Developmental Disabilities Kids"/>
    <s v="071059"/>
    <m/>
    <s v="E239941"/>
    <n v="1024"/>
    <x v="0"/>
    <n v="4031"/>
    <n v="2280"/>
    <n v="504.25999999999993"/>
    <n v="0"/>
    <n v="0"/>
    <n v="900"/>
    <n v="0"/>
    <n v="0"/>
    <n v="0"/>
    <n v="0"/>
    <n v="3684.2599999999998"/>
    <s v="C"/>
    <n v="2016"/>
    <s v=" "/>
    <n v="0"/>
    <n v="0"/>
    <n v="0"/>
    <n v="3684.2599999999998"/>
    <n v="12"/>
    <m/>
    <x v="0"/>
  </r>
  <r>
    <x v="0"/>
    <s v="G25 0146 18 K48"/>
    <s v="11-2700"/>
    <s v="Developmental Disabilities Kids"/>
    <s v="071063"/>
    <m/>
    <s v="E239945"/>
    <n v="1024"/>
    <x v="0"/>
    <n v="2234"/>
    <n v="2280"/>
    <n v="270.94"/>
    <n v="0"/>
    <n v="0"/>
    <n v="900"/>
    <n v="0"/>
    <n v="0"/>
    <n v="0"/>
    <n v="0"/>
    <n v="3450.94"/>
    <s v="B"/>
    <n v="2016"/>
    <s v=" "/>
    <n v="0"/>
    <n v="0"/>
    <n v="0"/>
    <n v="3450.94"/>
    <n v="12"/>
    <m/>
    <x v="0"/>
  </r>
  <r>
    <x v="0"/>
    <s v="G25 0146 18 K48"/>
    <s v="11-2700"/>
    <s v="Developmental Disabilities Kids"/>
    <s v="071082"/>
    <m/>
    <s v="E237132"/>
    <n v="1020"/>
    <x v="0"/>
    <n v="663"/>
    <n v="2220"/>
    <n v="0"/>
    <n v="0"/>
    <n v="0"/>
    <n v="900"/>
    <n v="0"/>
    <n v="0"/>
    <n v="0"/>
    <n v="0"/>
    <n v="3120"/>
    <s v="B"/>
    <n v="2016"/>
    <s v=" "/>
    <n v="0"/>
    <n v="0"/>
    <n v="0"/>
    <n v="3120"/>
    <n v="12"/>
    <m/>
    <x v="0"/>
  </r>
  <r>
    <x v="0"/>
    <s v="G25 0146 18 K48"/>
    <s v="11-2700"/>
    <s v="Developmental Disabilities Kids"/>
    <s v="071088"/>
    <m/>
    <s v="E237127"/>
    <n v="1020"/>
    <x v="0"/>
    <n v="1102"/>
    <n v="2220"/>
    <n v="0"/>
    <n v="0"/>
    <n v="0"/>
    <n v="900"/>
    <n v="0"/>
    <n v="0"/>
    <n v="0"/>
    <n v="0"/>
    <n v="3120"/>
    <s v="B"/>
    <n v="2016"/>
    <s v=" "/>
    <n v="0"/>
    <n v="0"/>
    <n v="0"/>
    <n v="3120"/>
    <n v="12"/>
    <m/>
    <x v="0"/>
  </r>
  <r>
    <x v="0"/>
    <s v="G25 0146 18 K48"/>
    <s v="11-2700"/>
    <s v="Developmental Disabilities Kids"/>
    <s v="091068"/>
    <m/>
    <s v="E249954"/>
    <n v="1020"/>
    <x v="0"/>
    <n v="915"/>
    <n v="2220"/>
    <n v="0"/>
    <n v="0"/>
    <n v="0"/>
    <n v="900"/>
    <n v="0"/>
    <n v="0"/>
    <n v="0"/>
    <n v="0"/>
    <n v="3120"/>
    <s v="B"/>
    <n v="2019"/>
    <n v="0"/>
    <n v="0"/>
    <n v="0"/>
    <n v="0"/>
    <n v="3120"/>
    <n v="12"/>
    <m/>
    <x v="0"/>
  </r>
  <r>
    <x v="0"/>
    <s v="G25 0146 18 K48"/>
    <s v="11-2700"/>
    <s v="Developmental Disabilities Kids"/>
    <s v="091072"/>
    <m/>
    <s v="E249959"/>
    <n v="1020"/>
    <x v="0"/>
    <n v="1926"/>
    <n v="2220"/>
    <n v="166.87"/>
    <n v="0"/>
    <n v="0"/>
    <n v="900"/>
    <n v="0"/>
    <n v="0"/>
    <n v="0"/>
    <n v="0"/>
    <n v="3286.87"/>
    <s v="B"/>
    <n v="2019"/>
    <n v="0"/>
    <n v="0"/>
    <n v="0"/>
    <n v="0"/>
    <n v="3286.87"/>
    <n v="12"/>
    <m/>
    <x v="0"/>
  </r>
  <r>
    <x v="0"/>
    <s v="G25 0146 04 AD48"/>
    <s v="11-2800"/>
    <s v="Developmental Disabilities Adults"/>
    <n v="121015"/>
    <m/>
    <s v="E256914"/>
    <n v="1020"/>
    <x v="0"/>
    <n v="2126"/>
    <n v="2220"/>
    <n v="204.98000000000002"/>
    <n v="0"/>
    <n v="0"/>
    <n v="900"/>
    <n v="0"/>
    <n v="0"/>
    <n v="0"/>
    <n v="77.400000000000006"/>
    <n v="3402.38"/>
    <s v="A"/>
    <n v="2022"/>
    <s v="M78 FLT SEDAN "/>
    <n v="1548"/>
    <n v="374.56"/>
    <n v="1922.56"/>
    <n v="5324.9400000000005"/>
    <n v="12"/>
    <m/>
    <x v="0"/>
  </r>
  <r>
    <x v="0"/>
    <s v="G25 0146 04 AD48"/>
    <s v="11-2800"/>
    <s v="Developmental Disabilities Adults"/>
    <n v="131026"/>
    <m/>
    <s v="E260026"/>
    <n v="1024"/>
    <x v="0"/>
    <n v="2826"/>
    <n v="2280"/>
    <n v="174.42000000000002"/>
    <n v="0"/>
    <n v="0"/>
    <n v="900"/>
    <n v="0"/>
    <n v="0"/>
    <n v="0"/>
    <n v="92.4"/>
    <n v="3446.82"/>
    <s v="A"/>
    <n v="2023"/>
    <s v="M78 FLT SEDAN "/>
    <n v="1848"/>
    <n v="447.15"/>
    <n v="2295.15"/>
    <n v="5741.97"/>
    <n v="12"/>
    <m/>
    <x v="0"/>
  </r>
  <r>
    <x v="0"/>
    <s v="G25 0146 04 AD48"/>
    <s v="11-2800"/>
    <s v="Developmental Disabilities Adults"/>
    <n v="141022"/>
    <m/>
    <s v="E260034"/>
    <n v="1020"/>
    <x v="0"/>
    <n v="1594"/>
    <n v="2220"/>
    <n v="0"/>
    <n v="0"/>
    <n v="0"/>
    <n v="900"/>
    <n v="0"/>
    <n v="0"/>
    <n v="0"/>
    <n v="77.400000000000006"/>
    <n v="3197.4"/>
    <s v="A"/>
    <n v="2023"/>
    <s v="M78 FLT SEDAN "/>
    <n v="1548"/>
    <n v="374.56"/>
    <n v="1922.56"/>
    <n v="5119.96"/>
    <n v="12"/>
    <m/>
    <x v="0"/>
  </r>
  <r>
    <x v="1"/>
    <n v="403310"/>
    <s v="15-1000 "/>
    <s v="Env Health"/>
    <s v="091074"/>
    <m/>
    <s v="E249961"/>
    <n v="1020"/>
    <x v="0"/>
    <n v="1149"/>
    <n v="2220"/>
    <n v="0"/>
    <n v="0"/>
    <n v="0"/>
    <n v="900"/>
    <n v="0"/>
    <n v="0"/>
    <n v="0"/>
    <n v="0"/>
    <n v="3120"/>
    <s v="B"/>
    <n v="2019"/>
    <n v="0"/>
    <n v="0"/>
    <n v="0"/>
    <n v="0"/>
    <n v="3120"/>
    <n v="12"/>
    <m/>
    <x v="0"/>
  </r>
  <r>
    <x v="1"/>
    <n v="403310"/>
    <s v="15-1000 "/>
    <s v="Env Health"/>
    <n v="171012"/>
    <m/>
    <s v="E272826"/>
    <n v="1020"/>
    <x v="0"/>
    <n v="1392"/>
    <n v="2220"/>
    <n v="0"/>
    <n v="0"/>
    <n v="0"/>
    <n v="900"/>
    <n v="0"/>
    <n v="0"/>
    <n v="0"/>
    <n v="77.400000000000006"/>
    <n v="3197.4"/>
    <s v="A"/>
    <n v="2027"/>
    <s v="M78 FLT SEDAN "/>
    <n v="1548"/>
    <n v="310.53999999999996"/>
    <n v="1858.54"/>
    <n v="5055.9400000000005"/>
    <n v="12"/>
    <m/>
    <x v="0"/>
  </r>
  <r>
    <x v="1"/>
    <n v="403310"/>
    <s v="15-1000 "/>
    <s v="Env Health"/>
    <n v="171013"/>
    <m/>
    <s v="E272824"/>
    <n v="1020"/>
    <x v="0"/>
    <n v="4536"/>
    <n v="2220"/>
    <n v="99.9"/>
    <n v="0"/>
    <n v="0"/>
    <n v="900"/>
    <n v="0"/>
    <n v="0"/>
    <n v="0"/>
    <n v="77.400000000000006"/>
    <n v="3297.3"/>
    <s v="A"/>
    <n v="2027"/>
    <s v="M78 FLT SEDAN "/>
    <n v="1548"/>
    <n v="310.53999999999996"/>
    <n v="1858.54"/>
    <n v="5155.84"/>
    <n v="12"/>
    <m/>
    <x v="0"/>
  </r>
  <r>
    <x v="1"/>
    <n v="403310"/>
    <s v="15-1000 "/>
    <s v="Env Health"/>
    <n v="171014"/>
    <m/>
    <s v="E272804"/>
    <n v="1020"/>
    <x v="0"/>
    <n v="713"/>
    <n v="2220"/>
    <n v="0"/>
    <n v="0"/>
    <n v="0"/>
    <n v="900"/>
    <n v="0"/>
    <n v="0"/>
    <n v="0"/>
    <n v="77.400000000000006"/>
    <n v="3197.4"/>
    <s v="A"/>
    <n v="2027"/>
    <s v="M78 FLT SEDAN "/>
    <n v="1548"/>
    <n v="310.53999999999996"/>
    <n v="1858.54"/>
    <n v="5055.9400000000005"/>
    <n v="12"/>
    <m/>
    <x v="0"/>
  </r>
  <r>
    <x v="1"/>
    <n v="403310"/>
    <s v="15-1000 "/>
    <s v="Env Health"/>
    <n v="171015"/>
    <m/>
    <s v="E272805"/>
    <n v="1020"/>
    <x v="0"/>
    <n v="2193"/>
    <n v="2220"/>
    <n v="0"/>
    <n v="0"/>
    <n v="0"/>
    <n v="900"/>
    <n v="0"/>
    <n v="0"/>
    <n v="0"/>
    <n v="77.400000000000006"/>
    <n v="3197.4"/>
    <s v="A"/>
    <n v="2027"/>
    <s v="M78 FLT SEDAN "/>
    <n v="1548"/>
    <n v="310.53999999999996"/>
    <n v="1858.54"/>
    <n v="5055.9400000000005"/>
    <n v="12"/>
    <m/>
    <x v="0"/>
  </r>
  <r>
    <x v="1"/>
    <n v="403310"/>
    <s v="15-1000 "/>
    <s v="Env Health"/>
    <n v="171016"/>
    <m/>
    <s v="E272806"/>
    <n v="1020"/>
    <x v="0"/>
    <n v="3386"/>
    <n v="2220"/>
    <n v="267.14"/>
    <n v="0"/>
    <n v="0"/>
    <n v="900"/>
    <n v="0"/>
    <n v="0"/>
    <n v="0"/>
    <n v="77.400000000000006"/>
    <n v="3464.54"/>
    <s v="A"/>
    <n v="2027"/>
    <s v="M78 FLT SEDAN "/>
    <n v="1548"/>
    <n v="310.53999999999996"/>
    <n v="1858.54"/>
    <n v="5323.08"/>
    <n v="12"/>
    <m/>
    <x v="0"/>
  </r>
  <r>
    <x v="1"/>
    <n v="403310"/>
    <s v="15-1000 "/>
    <s v="Env Health"/>
    <n v="171017"/>
    <m/>
    <s v="E272807"/>
    <n v="1020"/>
    <x v="0"/>
    <n v="1235"/>
    <n v="2220"/>
    <n v="0"/>
    <n v="0"/>
    <n v="15.06"/>
    <n v="900"/>
    <n v="0"/>
    <n v="0"/>
    <n v="0"/>
    <n v="77.400000000000006"/>
    <n v="3212.46"/>
    <s v="A"/>
    <n v="2027"/>
    <s v="M78 FLT SEDAN "/>
    <n v="1548"/>
    <n v="310.53999999999996"/>
    <n v="1858.54"/>
    <n v="5071"/>
    <n v="12"/>
    <m/>
    <x v="0"/>
  </r>
  <r>
    <x v="1"/>
    <n v="403310"/>
    <s v="15-1000 "/>
    <s v="Env Health"/>
    <n v="171018"/>
    <m/>
    <s v="E272808"/>
    <n v="1020"/>
    <x v="0"/>
    <n v="2792"/>
    <n v="2220"/>
    <n v="0"/>
    <n v="0"/>
    <n v="0"/>
    <n v="900"/>
    <n v="0"/>
    <n v="0"/>
    <n v="0"/>
    <n v="77.400000000000006"/>
    <n v="3197.4"/>
    <s v="A"/>
    <n v="2027"/>
    <s v="M78 FLT SEDAN "/>
    <n v="1548"/>
    <n v="310.53999999999996"/>
    <n v="1858.54"/>
    <n v="5055.9400000000005"/>
    <n v="12"/>
    <m/>
    <x v="0"/>
  </r>
  <r>
    <x v="1"/>
    <n v="403310"/>
    <s v="15-1000 "/>
    <s v="Env Health"/>
    <n v="171019"/>
    <m/>
    <s v="E272834"/>
    <n v="1020"/>
    <x v="0"/>
    <n v="3100"/>
    <n v="2220"/>
    <n v="301.18"/>
    <n v="0"/>
    <n v="0"/>
    <n v="900"/>
    <n v="0"/>
    <n v="0"/>
    <n v="0"/>
    <n v="77.400000000000006"/>
    <n v="3498.58"/>
    <s v="A"/>
    <n v="2027"/>
    <s v="M78 FLT SEDAN "/>
    <n v="1548"/>
    <n v="310.53999999999996"/>
    <n v="1858.54"/>
    <n v="5357.12"/>
    <n v="12"/>
    <m/>
    <x v="0"/>
  </r>
  <r>
    <x v="1"/>
    <n v="403310"/>
    <s v="15-1000 "/>
    <s v="Env Health"/>
    <n v="171022"/>
    <m/>
    <s v="E277855"/>
    <n v="1020"/>
    <x v="0"/>
    <n v="1732"/>
    <n v="2220"/>
    <n v="0"/>
    <n v="0"/>
    <n v="0"/>
    <n v="900"/>
    <n v="0"/>
    <n v="0"/>
    <n v="0"/>
    <n v="77.400000000000006"/>
    <n v="3197.4"/>
    <s v="A"/>
    <n v="2027"/>
    <s v="M78 FLT SEDAN "/>
    <n v="1548"/>
    <n v="310.53999999999996"/>
    <n v="1858.54"/>
    <n v="5055.9400000000005"/>
    <n v="12"/>
    <m/>
    <x v="0"/>
  </r>
  <r>
    <x v="2"/>
    <s v="G40 0016 01"/>
    <s v="15-1060"/>
    <s v="EH-Lead Insp"/>
    <n v="141024"/>
    <m/>
    <s v="E260036"/>
    <n v="1020"/>
    <x v="0"/>
    <n v="2486"/>
    <n v="2220"/>
    <n v="57.72"/>
    <n v="0"/>
    <n v="22.1"/>
    <n v="900"/>
    <n v="0"/>
    <n v="0"/>
    <n v="0"/>
    <n v="77.400000000000006"/>
    <n v="3277.22"/>
    <s v="A"/>
    <n v="2023"/>
    <s v="M78 FLT SEDAN "/>
    <n v="1548"/>
    <n v="1142.98"/>
    <n v="2690.98"/>
    <n v="5968.2"/>
    <n v="12"/>
    <m/>
    <x v="0"/>
  </r>
  <r>
    <x v="1"/>
    <s v="M40 41615-GF2"/>
    <s v="15-1090"/>
    <s v="EH-Tobacco Prevention"/>
    <n v="161021"/>
    <m/>
    <s v="E271905"/>
    <n v="1020"/>
    <x v="0"/>
    <n v="1872"/>
    <n v="2220"/>
    <n v="0"/>
    <n v="0"/>
    <n v="0"/>
    <n v="900"/>
    <n v="0"/>
    <n v="0"/>
    <n v="0"/>
    <n v="154.80000000000001"/>
    <n v="3274.8"/>
    <s v="L"/>
    <n v="2026"/>
    <s v="M78 FLT SEDAN "/>
    <n v="3096"/>
    <n v="621.06999999999994"/>
    <n v="3717.0699999999997"/>
    <n v="6991.87"/>
    <n v="12"/>
    <m/>
    <x v="0"/>
  </r>
  <r>
    <x v="1"/>
    <s v="M40 41615-GF2"/>
    <s v="15-1090"/>
    <s v="EH-Tobacco Prevention"/>
    <s v="181021"/>
    <m/>
    <m/>
    <n v="1024"/>
    <x v="0"/>
    <n v="4827"/>
    <n v="2280"/>
    <n v="294.88"/>
    <n v="0"/>
    <n v="0"/>
    <n v="900"/>
    <n v="0"/>
    <n v="0"/>
    <n v="0"/>
    <n v="184.8"/>
    <n v="3659.6800000000003"/>
    <s v="L"/>
    <n v="2028"/>
    <s v="M78 FLT SEDAN "/>
    <n v="3696"/>
    <n v="741.43"/>
    <n v="4437.43"/>
    <n v="8097.1100000000006"/>
    <n v="12"/>
    <m/>
    <x v="0"/>
  </r>
  <r>
    <x v="1"/>
    <n v="403320"/>
    <s v="15-1100 "/>
    <s v="Vector"/>
    <s v="001415"/>
    <m/>
    <s v="E213249"/>
    <n v="1209"/>
    <x v="0"/>
    <n v="614"/>
    <n v="3180"/>
    <n v="0"/>
    <n v="0"/>
    <n v="0"/>
    <n v="900"/>
    <n v="0"/>
    <n v="0"/>
    <n v="0"/>
    <n v="0"/>
    <n v="4080"/>
    <s v="C"/>
    <n v="2010"/>
    <s v=" "/>
    <n v="0"/>
    <n v="0"/>
    <n v="0"/>
    <n v="4080"/>
    <n v="12"/>
    <m/>
    <x v="0"/>
  </r>
  <r>
    <x v="1"/>
    <n v="403320"/>
    <s v="15-1100 "/>
    <s v="Vector"/>
    <s v="041096"/>
    <m/>
    <s v="ATV2"/>
    <n v="1505"/>
    <x v="1"/>
    <n v="0"/>
    <n v="0"/>
    <n v="0"/>
    <n v="0"/>
    <n v="0"/>
    <n v="240"/>
    <n v="0"/>
    <n v="0"/>
    <n v="0"/>
    <n v="0"/>
    <n v="240"/>
    <s v="D"/>
    <n v="1900"/>
    <s v=" "/>
    <n v="0"/>
    <n v="0"/>
    <n v="0"/>
    <n v="240"/>
    <n v="12"/>
    <m/>
    <x v="0"/>
  </r>
  <r>
    <x v="1"/>
    <n v="403320"/>
    <s v="15-1100 "/>
    <s v="Vector"/>
    <s v="041137"/>
    <m/>
    <s v="ATV1"/>
    <n v="1505"/>
    <x v="1"/>
    <n v="0"/>
    <n v="0"/>
    <n v="0"/>
    <n v="0"/>
    <n v="0"/>
    <n v="240"/>
    <n v="0"/>
    <n v="0"/>
    <n v="0"/>
    <n v="0"/>
    <n v="240"/>
    <s v="D"/>
    <n v="1900"/>
    <s v=" "/>
    <n v="0"/>
    <n v="0"/>
    <n v="0"/>
    <n v="240"/>
    <n v="12"/>
    <m/>
    <x v="0"/>
  </r>
  <r>
    <x v="1"/>
    <n v="403320"/>
    <s v="15-1100 "/>
    <s v="Vector"/>
    <s v="041138"/>
    <m/>
    <s v="E229987"/>
    <n v="3007"/>
    <x v="1"/>
    <n v="0"/>
    <n v="0"/>
    <n v="0"/>
    <n v="0"/>
    <n v="0"/>
    <n v="240"/>
    <n v="0"/>
    <n v="0"/>
    <n v="0"/>
    <n v="0"/>
    <n v="240"/>
    <s v="D"/>
    <n v="1900"/>
    <s v=" "/>
    <n v="0"/>
    <n v="0"/>
    <n v="0"/>
    <n v="240"/>
    <n v="12"/>
    <m/>
    <x v="0"/>
  </r>
  <r>
    <x v="1"/>
    <n v="403320"/>
    <s v="15-1100 "/>
    <s v="Vector"/>
    <s v="061095"/>
    <m/>
    <s v="E237138"/>
    <n v="1209"/>
    <x v="0"/>
    <n v="4820"/>
    <n v="3180"/>
    <n v="447.32000000000016"/>
    <n v="0"/>
    <n v="118.73000000000002"/>
    <n v="900"/>
    <n v="0"/>
    <n v="0"/>
    <n v="0"/>
    <n v="0"/>
    <n v="4646.05"/>
    <s v="C"/>
    <n v="2016"/>
    <s v=" "/>
    <n v="0"/>
    <n v="0"/>
    <n v="0"/>
    <n v="4646.05"/>
    <n v="12"/>
    <m/>
    <x v="0"/>
  </r>
  <r>
    <x v="1"/>
    <n v="403320"/>
    <s v="15-1100 "/>
    <s v="Vector"/>
    <s v="071020"/>
    <m/>
    <s v="E239277"/>
    <n v="1210"/>
    <x v="0"/>
    <n v="155"/>
    <n v="3240"/>
    <n v="0"/>
    <n v="0"/>
    <n v="0"/>
    <n v="900"/>
    <n v="0"/>
    <n v="0"/>
    <n v="0"/>
    <n v="0"/>
    <n v="4140"/>
    <s v="C"/>
    <n v="2013"/>
    <s v=" "/>
    <n v="0"/>
    <n v="0"/>
    <n v="0"/>
    <n v="4140"/>
    <n v="12"/>
    <m/>
    <x v="0"/>
  </r>
  <r>
    <x v="1"/>
    <n v="403320"/>
    <s v="15-1100 "/>
    <s v="Vector"/>
    <s v="071096"/>
    <m/>
    <s v="E240364"/>
    <n v="1210"/>
    <x v="0"/>
    <n v="7147"/>
    <n v="3240"/>
    <n v="1435.8600000000001"/>
    <n v="0"/>
    <n v="198.97"/>
    <n v="900"/>
    <n v="302.5"/>
    <n v="0"/>
    <n v="1700"/>
    <n v="0"/>
    <n v="7777.3300000000008"/>
    <s v="B"/>
    <n v="2017"/>
    <n v="0"/>
    <n v="0"/>
    <n v="0"/>
    <n v="0"/>
    <n v="7777.3300000000008"/>
    <n v="12"/>
    <m/>
    <x v="0"/>
  </r>
  <r>
    <x v="1"/>
    <n v="403320"/>
    <s v="15-1100 "/>
    <s v="Vector"/>
    <s v="081014"/>
    <m/>
    <s v="E901355"/>
    <n v="1195"/>
    <x v="1"/>
    <n v="0"/>
    <n v="0"/>
    <n v="0"/>
    <n v="0"/>
    <n v="28.759999999999998"/>
    <n v="240"/>
    <n v="0"/>
    <n v="0"/>
    <n v="0"/>
    <n v="0"/>
    <n v="268.76"/>
    <s v="D"/>
    <n v="1900"/>
    <s v=" "/>
    <n v="0"/>
    <n v="0"/>
    <n v="0"/>
    <n v="268.76"/>
    <n v="12"/>
    <m/>
    <x v="0"/>
  </r>
  <r>
    <x v="1"/>
    <n v="403320"/>
    <s v="15-1100 "/>
    <s v="Vector"/>
    <s v="081015"/>
    <m/>
    <s v="E901381"/>
    <n v="1195"/>
    <x v="1"/>
    <n v="0"/>
    <n v="0"/>
    <n v="0"/>
    <n v="0"/>
    <n v="0"/>
    <n v="240"/>
    <n v="0"/>
    <n v="0"/>
    <n v="0"/>
    <n v="0"/>
    <n v="240"/>
    <s v="D"/>
    <n v="1900"/>
    <s v=" "/>
    <n v="0"/>
    <n v="0"/>
    <n v="0"/>
    <n v="240"/>
    <n v="12"/>
    <m/>
    <x v="0"/>
  </r>
  <r>
    <x v="1"/>
    <n v="403320"/>
    <s v="15-1100 "/>
    <s v="Vector"/>
    <s v="081016"/>
    <m/>
    <s v="E901383"/>
    <n v="1195"/>
    <x v="1"/>
    <n v="0"/>
    <n v="0"/>
    <n v="0"/>
    <n v="0"/>
    <n v="0"/>
    <n v="240"/>
    <n v="0"/>
    <n v="0"/>
    <n v="0"/>
    <n v="0"/>
    <n v="240"/>
    <s v="D"/>
    <n v="1900"/>
    <s v=" "/>
    <n v="0"/>
    <n v="0"/>
    <n v="0"/>
    <n v="240"/>
    <n v="12"/>
    <m/>
    <x v="0"/>
  </r>
  <r>
    <x v="1"/>
    <n v="403320"/>
    <s v="15-1100 "/>
    <s v="Vector"/>
    <s v="081017"/>
    <m/>
    <s v="E901384"/>
    <n v="1195"/>
    <x v="1"/>
    <n v="0"/>
    <n v="0"/>
    <n v="0"/>
    <n v="0"/>
    <n v="0"/>
    <n v="240"/>
    <n v="0"/>
    <n v="0"/>
    <n v="0"/>
    <n v="0"/>
    <n v="240"/>
    <s v="D"/>
    <n v="1900"/>
    <s v=" "/>
    <n v="0"/>
    <n v="0"/>
    <n v="0"/>
    <n v="240"/>
    <n v="12"/>
    <m/>
    <x v="0"/>
  </r>
  <r>
    <x v="1"/>
    <n v="403320"/>
    <s v="15-1100 "/>
    <s v="Vector"/>
    <n v="101015"/>
    <m/>
    <s v="E249996"/>
    <n v="1204"/>
    <x v="0"/>
    <n v="5954"/>
    <n v="4020"/>
    <n v="1482.7100000000003"/>
    <n v="0"/>
    <n v="174.38000000000002"/>
    <n v="900"/>
    <n v="0"/>
    <n v="0"/>
    <n v="0"/>
    <n v="145.20000000000002"/>
    <n v="6722.29"/>
    <s v="A"/>
    <n v="2020"/>
    <s v="M78 FLT TRU"/>
    <n v="2904"/>
    <n v="582.55999999999995"/>
    <n v="3486.56"/>
    <n v="10208.85"/>
    <n v="12"/>
    <m/>
    <x v="0"/>
  </r>
  <r>
    <x v="1"/>
    <n v="403320"/>
    <s v="15-1100 "/>
    <s v="Vector"/>
    <n v="101017"/>
    <m/>
    <s v="E249997"/>
    <n v="1204"/>
    <x v="0"/>
    <n v="10196"/>
    <n v="4020"/>
    <n v="3543.63"/>
    <n v="0"/>
    <n v="201.86999999999998"/>
    <n v="900"/>
    <n v="0"/>
    <n v="0"/>
    <n v="0"/>
    <n v="145.20000000000002"/>
    <n v="8810.7000000000007"/>
    <s v="A"/>
    <n v="2020"/>
    <s v="M78 FLT TRU"/>
    <n v="2904"/>
    <n v="582.55999999999995"/>
    <n v="3486.56"/>
    <n v="12297.26"/>
    <n v="12"/>
    <m/>
    <x v="0"/>
  </r>
  <r>
    <x v="1"/>
    <n v="403320"/>
    <s v="15-1100 "/>
    <s v="Vector"/>
    <n v="111046"/>
    <m/>
    <s v="ARGO"/>
    <n v="1505"/>
    <x v="1"/>
    <n v="0"/>
    <n v="0"/>
    <n v="0"/>
    <n v="0"/>
    <n v="0"/>
    <n v="240"/>
    <n v="0"/>
    <n v="0"/>
    <n v="0"/>
    <n v="0"/>
    <n v="240"/>
    <s v="D"/>
    <n v="1900"/>
    <s v=" "/>
    <n v="0"/>
    <n v="0"/>
    <n v="0"/>
    <n v="240"/>
    <n v="12"/>
    <m/>
    <x v="0"/>
  </r>
  <r>
    <x v="1"/>
    <n v="403320"/>
    <s v="15-1100 "/>
    <s v="Vector"/>
    <n v="121024"/>
    <m/>
    <s v="E259003"/>
    <n v="1209"/>
    <x v="0"/>
    <n v="10170"/>
    <n v="3180"/>
    <n v="2365.3900000000003"/>
    <n v="0"/>
    <n v="103.15"/>
    <n v="900"/>
    <n v="0"/>
    <n v="0"/>
    <n v="0"/>
    <n v="135"/>
    <n v="6683.54"/>
    <s v="A"/>
    <n v="2023"/>
    <s v="M78 FLT TRU"/>
    <n v="2700"/>
    <n v="541.63"/>
    <n v="3241.63"/>
    <n v="9925.17"/>
    <n v="12"/>
    <m/>
    <x v="0"/>
  </r>
  <r>
    <x v="1"/>
    <n v="403320"/>
    <s v="15-1100 "/>
    <s v="Vector"/>
    <n v="141016"/>
    <m/>
    <s v="E265107"/>
    <n v="3007"/>
    <x v="1"/>
    <n v="0"/>
    <n v="0"/>
    <n v="0"/>
    <n v="0"/>
    <n v="0"/>
    <n v="240"/>
    <n v="0"/>
    <n v="0"/>
    <n v="0"/>
    <n v="0"/>
    <n v="240"/>
    <s v="D"/>
    <n v="1900"/>
    <s v=" "/>
    <n v="0"/>
    <n v="0"/>
    <n v="0"/>
    <n v="240"/>
    <n v="12"/>
    <m/>
    <x v="0"/>
  </r>
  <r>
    <x v="1"/>
    <n v="403320"/>
    <s v="15-1100 "/>
    <s v="Vector"/>
    <n v="141017"/>
    <m/>
    <s v="E265108"/>
    <n v="3007"/>
    <x v="1"/>
    <n v="0"/>
    <n v="0"/>
    <n v="0"/>
    <n v="0"/>
    <n v="0"/>
    <n v="240"/>
    <n v="0"/>
    <n v="0"/>
    <n v="0"/>
    <n v="0"/>
    <n v="240"/>
    <s v="D"/>
    <n v="1900"/>
    <s v=" "/>
    <n v="0"/>
    <n v="0"/>
    <n v="0"/>
    <n v="240"/>
    <n v="12"/>
    <m/>
    <x v="0"/>
  </r>
  <r>
    <x v="1"/>
    <n v="403320"/>
    <s v="15-1100 "/>
    <s v="Vector"/>
    <n v="141036"/>
    <m/>
    <s v="E277898"/>
    <n v="1210"/>
    <x v="0"/>
    <n v="11857"/>
    <n v="3240"/>
    <n v="3432.7800000000007"/>
    <n v="0"/>
    <n v="194.89999999999998"/>
    <n v="900"/>
    <n v="0"/>
    <n v="0"/>
    <n v="0"/>
    <n v="266.40000000000003"/>
    <n v="8034.08"/>
    <s v="A"/>
    <n v="2020"/>
    <s v="M78 FLT TRU"/>
    <n v="5328"/>
    <n v="1068.82"/>
    <n v="6396.82"/>
    <n v="14430.9"/>
    <n v="12"/>
    <m/>
    <x v="0"/>
  </r>
  <r>
    <x v="1"/>
    <n v="403320"/>
    <s v="15-1100 "/>
    <s v="Vector"/>
    <s v="151000"/>
    <m/>
    <s v="OR708XC"/>
    <n v="9020"/>
    <x v="1"/>
    <n v="0"/>
    <n v="0"/>
    <n v="0"/>
    <n v="0"/>
    <n v="0"/>
    <n v="240"/>
    <n v="0"/>
    <n v="0"/>
    <n v="0"/>
    <n v="25.200000000000003"/>
    <n v="265.2"/>
    <s v="A"/>
    <n v="2026"/>
    <s v="M78 FLT MISC MAINT"/>
    <n v="504"/>
    <n v="101.11"/>
    <n v="605.11"/>
    <n v="870.31"/>
    <n v="12"/>
    <m/>
    <x v="0"/>
  </r>
  <r>
    <x v="1"/>
    <n v="403320"/>
    <s v="15-1100 "/>
    <s v="Vector"/>
    <n v="161076"/>
    <m/>
    <s v="E274526"/>
    <n v="1209"/>
    <x v="0"/>
    <n v="3647"/>
    <n v="3180"/>
    <n v="593.07000000000005"/>
    <n v="0"/>
    <n v="19.38"/>
    <n v="900"/>
    <n v="0"/>
    <n v="0"/>
    <n v="0"/>
    <n v="135"/>
    <n v="4827.4500000000007"/>
    <s v="A"/>
    <n v="2027"/>
    <s v="M78 FLT TRU"/>
    <n v="2700"/>
    <n v="541.63"/>
    <n v="3241.63"/>
    <n v="8069.0800000000008"/>
    <n v="12"/>
    <m/>
    <x v="0"/>
  </r>
  <r>
    <x v="1"/>
    <n v="403320"/>
    <s v="15-1100 "/>
    <s v="Vector"/>
    <s v="161085"/>
    <m/>
    <s v="OR720XC"/>
    <n v="9020"/>
    <x v="1"/>
    <n v="0"/>
    <n v="0"/>
    <n v="0"/>
    <n v="0"/>
    <n v="131.88"/>
    <n v="240"/>
    <n v="0"/>
    <n v="0"/>
    <n v="0"/>
    <n v="0"/>
    <n v="371.88"/>
    <s v="D"/>
    <n v="1900"/>
    <s v=" "/>
    <n v="0"/>
    <n v="0"/>
    <n v="0"/>
    <n v="371.88"/>
    <n v="12"/>
    <m/>
    <x v="0"/>
  </r>
  <r>
    <x v="1"/>
    <n v="403320"/>
    <s v="15-1100 "/>
    <s v="Vector"/>
    <s v="161086"/>
    <m/>
    <m/>
    <n v="3007"/>
    <x v="1"/>
    <n v="0"/>
    <n v="0"/>
    <n v="0"/>
    <n v="0"/>
    <n v="0"/>
    <n v="240"/>
    <n v="0"/>
    <n v="0"/>
    <n v="0"/>
    <n v="0"/>
    <n v="240"/>
    <s v="D"/>
    <n v="1900"/>
    <s v=" "/>
    <n v="0"/>
    <n v="0"/>
    <n v="0"/>
    <n v="240"/>
    <n v="12"/>
    <m/>
    <x v="0"/>
  </r>
  <r>
    <x v="1"/>
    <n v="406001"/>
    <s v="15-1200"/>
    <s v="Dental Admin"/>
    <n v="141041"/>
    <m/>
    <s v="E263623"/>
    <n v="1202"/>
    <x v="0"/>
    <n v="7358"/>
    <n v="2700"/>
    <n v="936.45"/>
    <n v="0"/>
    <n v="20.28"/>
    <n v="900"/>
    <n v="0"/>
    <n v="0"/>
    <n v="0"/>
    <n v="229.8"/>
    <n v="4786.53"/>
    <s v="L"/>
    <n v="2024"/>
    <s v="M78 FLT VAN CARGO"/>
    <n v="4596"/>
    <n v="921.98"/>
    <n v="5517.98"/>
    <n v="10304.509999999998"/>
    <n v="12"/>
    <m/>
    <x v="0"/>
  </r>
  <r>
    <x v="1"/>
    <n v="406150"/>
    <s v="15-1300"/>
    <s v="Dental-School Community Dental"/>
    <s v="181023"/>
    <m/>
    <s v="E279354"/>
    <n v="1020"/>
    <x v="0"/>
    <n v="1377"/>
    <n v="2220"/>
    <n v="118.02999999999997"/>
    <n v="0"/>
    <n v="0"/>
    <n v="900"/>
    <n v="0"/>
    <n v="0"/>
    <n v="0"/>
    <n v="154.80000000000001"/>
    <n v="3392.83"/>
    <s v="L"/>
    <n v="2029"/>
    <s v="M78 FLT SEDAN "/>
    <n v="3096"/>
    <n v="621.06999999999994"/>
    <n v="3717.0699999999997"/>
    <n v="7109.9"/>
    <n v="12"/>
    <m/>
    <x v="0"/>
  </r>
  <r>
    <x v="1"/>
    <s v="M40 44503-GF"/>
    <s v="15-1500"/>
    <s v="HIV/STD/ASH"/>
    <n v="161033"/>
    <m/>
    <s v="E270125"/>
    <n v="1020"/>
    <x v="0"/>
    <n v="1677"/>
    <n v="2220"/>
    <n v="0"/>
    <n v="0"/>
    <n v="18.96"/>
    <n v="900"/>
    <n v="0"/>
    <n v="0"/>
    <n v="0"/>
    <n v="154.80000000000001"/>
    <n v="3293.76"/>
    <s v="L"/>
    <n v="2026"/>
    <s v="M78 FLT SEDAN "/>
    <n v="3096"/>
    <n v="621.06999999999994"/>
    <n v="3717.0699999999997"/>
    <n v="7010.83"/>
    <n v="12"/>
    <m/>
    <x v="0"/>
  </r>
  <r>
    <x v="1"/>
    <n v="402600"/>
    <s v="15-1700"/>
    <s v="Medical Examiner"/>
    <n v="161011"/>
    <m/>
    <s v="E269046"/>
    <n v="1204"/>
    <x v="0"/>
    <n v="14572"/>
    <n v="4020"/>
    <n v="6184.1000000000013"/>
    <n v="0"/>
    <n v="153.94999999999999"/>
    <n v="900"/>
    <n v="302.5"/>
    <n v="0"/>
    <n v="0"/>
    <n v="289.8"/>
    <n v="11850.350000000002"/>
    <s v="A"/>
    <n v="2021"/>
    <s v="M78 FLT TRU"/>
    <n v="5796"/>
    <n v="1162.7"/>
    <n v="6958.7"/>
    <n v="18809.050000000003"/>
    <n v="12"/>
    <m/>
    <x v="0"/>
  </r>
  <r>
    <x v="1"/>
    <n v="402600"/>
    <s v="15-1700"/>
    <s v="Medical Examiner"/>
    <n v="171021"/>
    <m/>
    <s v="E270971"/>
    <n v="1212"/>
    <x v="0"/>
    <n v="11623"/>
    <n v="2700"/>
    <n v="2755.3500000000004"/>
    <n v="0"/>
    <n v="111.31"/>
    <n v="900"/>
    <n v="0"/>
    <n v="0"/>
    <n v="0"/>
    <n v="120"/>
    <n v="6586.6600000000008"/>
    <s v="A"/>
    <n v="2026"/>
    <s v="M78 FLT SUV"/>
    <n v="2400"/>
    <n v="481.45"/>
    <n v="2881.45"/>
    <n v="9468.11"/>
    <n v="12"/>
    <m/>
    <x v="0"/>
  </r>
  <r>
    <x v="1"/>
    <n v="402600"/>
    <s v="15-1700"/>
    <s v="Medical Examiner"/>
    <s v="201039"/>
    <m/>
    <s v="E272907"/>
    <n v="1212"/>
    <x v="0"/>
    <n v="1330"/>
    <n v="900"/>
    <n v="0"/>
    <n v="0"/>
    <n v="18.600000000000001"/>
    <n v="300"/>
    <n v="0"/>
    <n v="0"/>
    <n v="5564.39"/>
    <n v="0"/>
    <n v="6782.99"/>
    <s v="A"/>
    <n v="2030"/>
    <s v="M78 FLT SUV"/>
    <n v="0"/>
    <n v="0"/>
    <n v="0"/>
    <n v="6782.99"/>
    <n v="4"/>
    <m/>
    <x v="0"/>
  </r>
  <r>
    <x v="1"/>
    <s v="G40 0096 10 26-21"/>
    <s v="15-1800"/>
    <s v="MHASD Early Assessment and Support"/>
    <s v="071047"/>
    <m/>
    <s v="E239929"/>
    <n v="1020"/>
    <x v="0"/>
    <n v="125"/>
    <n v="2220"/>
    <n v="0"/>
    <n v="0"/>
    <n v="0"/>
    <n v="900"/>
    <n v="0"/>
    <n v="0"/>
    <n v="0"/>
    <n v="0"/>
    <n v="3120"/>
    <s v="B"/>
    <n v="2016"/>
    <n v="0"/>
    <n v="0"/>
    <n v="0"/>
    <n v="0"/>
    <n v="3120"/>
    <n v="12"/>
    <m/>
    <x v="0"/>
  </r>
  <r>
    <x v="1"/>
    <s v="G40 0096 10 26-21"/>
    <s v="15-1800"/>
    <s v="MHASD Early Assessment and Support"/>
    <s v="091073"/>
    <m/>
    <s v="E249960"/>
    <n v="1020"/>
    <x v="0"/>
    <n v="6749"/>
    <n v="2220"/>
    <n v="943.87000000000012"/>
    <n v="0"/>
    <n v="26.13"/>
    <n v="900"/>
    <n v="0"/>
    <n v="0"/>
    <n v="0"/>
    <n v="0"/>
    <n v="4090"/>
    <s v="B"/>
    <n v="2019"/>
    <n v="0"/>
    <n v="0"/>
    <n v="0"/>
    <n v="0"/>
    <n v="4090"/>
    <n v="12"/>
    <m/>
    <x v="0"/>
  </r>
  <r>
    <x v="1"/>
    <s v="G40 0096 10 26-21"/>
    <s v="15-1800"/>
    <s v="MHASD Early Assessment and Support"/>
    <n v="101073"/>
    <m/>
    <s v="E247396"/>
    <n v="1024"/>
    <x v="0"/>
    <n v="4283"/>
    <n v="2280"/>
    <n v="451.82"/>
    <n v="0"/>
    <n v="26.9"/>
    <n v="900"/>
    <n v="0"/>
    <n v="0"/>
    <n v="0"/>
    <n v="0"/>
    <n v="3658.7200000000003"/>
    <s v="B"/>
    <n v="2019"/>
    <n v="0"/>
    <n v="0"/>
    <n v="0"/>
    <n v="0"/>
    <n v="3658.7200000000003"/>
    <n v="12"/>
    <m/>
    <x v="0"/>
  </r>
  <r>
    <x v="1"/>
    <s v="G40 0096 10 26-21"/>
    <s v="15-1800"/>
    <s v="MHASD Early Assessment and Support"/>
    <n v="131027"/>
    <m/>
    <s v="E260025"/>
    <n v="1024"/>
    <x v="0"/>
    <n v="5476"/>
    <n v="2280"/>
    <n v="787.74000000000012"/>
    <n v="0"/>
    <n v="0"/>
    <n v="900"/>
    <n v="0"/>
    <n v="0"/>
    <n v="0"/>
    <n v="92.4"/>
    <n v="4060.1400000000003"/>
    <s v="A"/>
    <n v="2023"/>
    <s v="M78 FLT SEDAN "/>
    <n v="1848"/>
    <n v="370.71999999999997"/>
    <n v="2218.7199999999998"/>
    <n v="6278.8600000000006"/>
    <n v="12"/>
    <m/>
    <x v="0"/>
  </r>
  <r>
    <x v="1"/>
    <s v="G40 0113 03 CHOIC"/>
    <s v="15-1850"/>
    <s v="MHASD Adult Mental Health Initiative"/>
    <s v="071086"/>
    <m/>
    <s v="E237125"/>
    <n v="1020"/>
    <x v="0"/>
    <n v="241"/>
    <n v="2220"/>
    <n v="0"/>
    <n v="0"/>
    <n v="0"/>
    <n v="900"/>
    <n v="0"/>
    <n v="0"/>
    <n v="0"/>
    <n v="0"/>
    <n v="3120"/>
    <s v="B"/>
    <n v="2016"/>
    <n v="0"/>
    <n v="0"/>
    <n v="0"/>
    <n v="0"/>
    <n v="3120"/>
    <n v="12"/>
    <m/>
    <x v="0"/>
  </r>
  <r>
    <x v="1"/>
    <s v="G40 0113 03 CHOIC"/>
    <s v="15-1850"/>
    <s v="MHASD Adult Mental Health Initiative"/>
    <n v="101077"/>
    <m/>
    <s v="E247394"/>
    <n v="1024"/>
    <x v="0"/>
    <n v="2381"/>
    <n v="2280"/>
    <n v="146.68"/>
    <n v="0"/>
    <n v="0"/>
    <n v="900"/>
    <n v="0"/>
    <n v="0"/>
    <n v="0"/>
    <n v="0"/>
    <n v="3326.68"/>
    <s v="B"/>
    <n v="2019"/>
    <n v="0"/>
    <n v="0"/>
    <n v="0"/>
    <n v="0"/>
    <n v="3326.68"/>
    <n v="12"/>
    <m/>
    <x v="0"/>
  </r>
  <r>
    <x v="1"/>
    <s v="G40 0113 03 CHOIC"/>
    <s v="15-1850"/>
    <s v="MHASD Adult Mental Health Initiative"/>
    <n v="141023"/>
    <m/>
    <s v="E260035"/>
    <n v="1020"/>
    <x v="0"/>
    <n v="3265"/>
    <n v="2220"/>
    <n v="125.79999999999998"/>
    <n v="0"/>
    <n v="0"/>
    <n v="900"/>
    <n v="0"/>
    <n v="0"/>
    <n v="0"/>
    <n v="77.400000000000006"/>
    <n v="3323.2000000000003"/>
    <s v="A"/>
    <n v="2023"/>
    <s v="M78 FLT SEDAN "/>
    <n v="1548"/>
    <n v="310.53999999999996"/>
    <n v="1858.54"/>
    <n v="5181.74"/>
    <n v="12"/>
    <m/>
    <x v="0"/>
  </r>
  <r>
    <x v="1"/>
    <s v="M40 41521-GF"/>
    <s v="15-1900"/>
    <s v="MHASD Residential Services"/>
    <s v="051069"/>
    <m/>
    <s v="E249931"/>
    <n v="1024"/>
    <x v="0"/>
    <n v="2270"/>
    <n v="2280"/>
    <n v="90.06"/>
    <n v="0"/>
    <n v="0"/>
    <n v="900"/>
    <n v="0"/>
    <n v="0"/>
    <n v="0"/>
    <n v="0"/>
    <n v="3270.06"/>
    <s v="C"/>
    <n v="2014"/>
    <s v=" "/>
    <n v="0"/>
    <n v="0"/>
    <n v="0"/>
    <n v="3270.06"/>
    <n v="12"/>
    <m/>
    <x v="0"/>
  </r>
  <r>
    <x v="1"/>
    <s v="M40 41521-GF"/>
    <s v="15-1900"/>
    <s v="MHASD Residential Services"/>
    <s v="091069"/>
    <m/>
    <s v="E249955"/>
    <n v="1020"/>
    <x v="0"/>
    <n v="908"/>
    <n v="2220"/>
    <n v="0"/>
    <n v="0"/>
    <n v="0"/>
    <n v="900"/>
    <n v="0"/>
    <n v="0"/>
    <n v="0"/>
    <n v="0"/>
    <n v="3120"/>
    <s v="B"/>
    <n v="2019"/>
    <n v="0"/>
    <n v="0"/>
    <n v="0"/>
    <n v="0"/>
    <n v="3120"/>
    <n v="12"/>
    <m/>
    <x v="0"/>
  </r>
  <r>
    <x v="1"/>
    <s v="M40 41521-GF"/>
    <s v="15-1900"/>
    <s v="MHASD Residential Services"/>
    <n v="101072"/>
    <m/>
    <s v="E247395"/>
    <n v="1024"/>
    <x v="0"/>
    <n v="4310"/>
    <n v="2280"/>
    <n v="599.64"/>
    <n v="0"/>
    <n v="0"/>
    <n v="900"/>
    <n v="0"/>
    <n v="0"/>
    <n v="0"/>
    <n v="0"/>
    <n v="3779.64"/>
    <s v="B"/>
    <n v="2019"/>
    <n v="0"/>
    <n v="0"/>
    <n v="0"/>
    <n v="0"/>
    <n v="3779.64"/>
    <n v="12"/>
    <m/>
    <x v="0"/>
  </r>
  <r>
    <x v="1"/>
    <s v="M40 41521-GF"/>
    <s v="15-1900"/>
    <s v="MHASD Residential Services"/>
    <n v="101074"/>
    <m/>
    <s v="E247397"/>
    <n v="1024"/>
    <x v="0"/>
    <n v="4955"/>
    <n v="2280"/>
    <n v="446.12000000000006"/>
    <n v="0"/>
    <n v="0"/>
    <n v="900"/>
    <n v="0"/>
    <n v="0"/>
    <n v="0"/>
    <n v="0"/>
    <n v="3626.12"/>
    <s v="B"/>
    <n v="2019"/>
    <n v="0"/>
    <n v="0"/>
    <n v="0"/>
    <n v="0"/>
    <n v="3626.12"/>
    <n v="12"/>
    <m/>
    <x v="0"/>
  </r>
  <r>
    <x v="2"/>
    <s v="M40 43500-GF"/>
    <s v="15-2000 "/>
    <s v="HIV Outreach"/>
    <s v="051045"/>
    <m/>
    <s v="E233369"/>
    <n v="1202"/>
    <x v="0"/>
    <n v="0"/>
    <n v="2700"/>
    <n v="0"/>
    <n v="0"/>
    <n v="0"/>
    <n v="900"/>
    <n v="0"/>
    <n v="0"/>
    <n v="0"/>
    <n v="0"/>
    <n v="3600"/>
    <s v="C"/>
    <n v="2015"/>
    <s v=" "/>
    <n v="0"/>
    <n v="0"/>
    <n v="0"/>
    <n v="3600"/>
    <n v="12"/>
    <m/>
    <x v="0"/>
  </r>
  <r>
    <x v="1"/>
    <s v="M40 43500-GF"/>
    <s v="15-2000 "/>
    <s v="HIV Outreach"/>
    <s v="171039"/>
    <m/>
    <s v="E275467"/>
    <n v="1226"/>
    <x v="0"/>
    <n v="2444"/>
    <n v="4440"/>
    <n v="233.83999999999997"/>
    <n v="0"/>
    <n v="22.98"/>
    <n v="900"/>
    <n v="0"/>
    <n v="0"/>
    <n v="0"/>
    <n v="120"/>
    <n v="5716.82"/>
    <s v="A"/>
    <n v="2028"/>
    <s v="M78 FLT VAN CARGO"/>
    <n v="2400"/>
    <n v="481.45"/>
    <n v="2881.45"/>
    <n v="8598.27"/>
    <n v="12"/>
    <m/>
    <x v="0"/>
  </r>
  <r>
    <x v="1"/>
    <s v="G40 0085 01"/>
    <s v="15-2100 "/>
    <s v="HIV EIO"/>
    <s v="181049"/>
    <m/>
    <s v="E281430"/>
    <n v="1226"/>
    <x v="0"/>
    <n v="1122"/>
    <n v="2220"/>
    <n v="214.60000000000002"/>
    <n v="0"/>
    <n v="0"/>
    <n v="450"/>
    <n v="0"/>
    <n v="0"/>
    <n v="431"/>
    <n v="0"/>
    <n v="3315.6"/>
    <s v="D"/>
    <n v="1900"/>
    <n v="0"/>
    <n v="0"/>
    <n v="0"/>
    <n v="0"/>
    <n v="3315.6"/>
    <n v="9"/>
    <m/>
    <x v="0"/>
  </r>
  <r>
    <x v="1"/>
    <s v="G40 0072 01 S12"/>
    <s v="15-2500"/>
    <s v="Emergency Medical Services"/>
    <s v="061039"/>
    <m/>
    <s v="E236865"/>
    <n v="3007"/>
    <x v="0"/>
    <n v="0"/>
    <n v="0"/>
    <n v="0"/>
    <n v="454.13"/>
    <n v="0"/>
    <n v="240"/>
    <n v="0"/>
    <n v="0"/>
    <n v="0"/>
    <n v="0"/>
    <n v="694.13"/>
    <s v="D"/>
    <n v="1900"/>
    <s v=" "/>
    <n v="0"/>
    <n v="0"/>
    <n v="0"/>
    <n v="694.13"/>
    <n v="12"/>
    <m/>
    <x v="0"/>
  </r>
  <r>
    <x v="1"/>
    <s v="G40 0072 01 S12"/>
    <s v="15-2500"/>
    <s v="Emergency Medical Services"/>
    <s v="061040"/>
    <m/>
    <s v="E236866"/>
    <n v="3007"/>
    <x v="1"/>
    <n v="0"/>
    <n v="0"/>
    <n v="0"/>
    <n v="434.38"/>
    <n v="0"/>
    <n v="240"/>
    <n v="0"/>
    <n v="0"/>
    <n v="0"/>
    <n v="0"/>
    <n v="674.38"/>
    <s v="D"/>
    <n v="1900"/>
    <s v=" "/>
    <n v="0"/>
    <n v="0"/>
    <n v="0"/>
    <n v="674.38"/>
    <n v="12"/>
    <m/>
    <x v="0"/>
  </r>
  <r>
    <x v="3"/>
    <n v="500000"/>
    <s v="22-1000"/>
    <s v="DCJ Director"/>
    <n v="121009"/>
    <m/>
    <s v="E256912"/>
    <n v="1024"/>
    <x v="0"/>
    <n v="4904"/>
    <n v="2280"/>
    <n v="489.44000000000005"/>
    <n v="0"/>
    <n v="14.63"/>
    <n v="900"/>
    <n v="0"/>
    <n v="0"/>
    <n v="0"/>
    <n v="92.4"/>
    <n v="3776.4700000000003"/>
    <s v="A"/>
    <n v="2022"/>
    <s v="M78 FLT SEDAN "/>
    <n v="1848"/>
    <n v="905.97"/>
    <n v="2753.9700000000003"/>
    <n v="6530.4400000000005"/>
    <n v="12"/>
    <m/>
    <x v="0"/>
  </r>
  <r>
    <x v="3"/>
    <n v="504000"/>
    <s v="22-1200"/>
    <s v="Reduced Supervision Team"/>
    <n v="131001"/>
    <m/>
    <s v="E259026"/>
    <n v="1024"/>
    <x v="0"/>
    <n v="4596"/>
    <n v="2280"/>
    <n v="403.18"/>
    <n v="0"/>
    <n v="0"/>
    <n v="900"/>
    <n v="0"/>
    <n v="0"/>
    <n v="0"/>
    <n v="92.4"/>
    <n v="3675.58"/>
    <s v="A"/>
    <n v="2023"/>
    <s v="M78 FLT SEDAN "/>
    <n v="1848"/>
    <n v="905.97"/>
    <n v="2753.9700000000003"/>
    <n v="6429.55"/>
    <n v="12"/>
    <m/>
    <x v="0"/>
  </r>
  <r>
    <x v="3"/>
    <n v="504000"/>
    <s v="22-1200"/>
    <s v="Reduced Supervision Team"/>
    <n v="161012"/>
    <m/>
    <s v="E269995"/>
    <n v="1212"/>
    <x v="0"/>
    <n v="2315"/>
    <n v="2700"/>
    <n v="0"/>
    <n v="0"/>
    <n v="30.299999999999997"/>
    <n v="900"/>
    <n v="0"/>
    <n v="0"/>
    <n v="0"/>
    <n v="150"/>
    <n v="3780.3"/>
    <s v="A"/>
    <n v="2026"/>
    <s v="M78 FLT SUV"/>
    <n v="3000"/>
    <n v="1470.72"/>
    <n v="4470.72"/>
    <n v="8251.02"/>
    <n v="12"/>
    <m/>
    <x v="0"/>
  </r>
  <r>
    <x v="3"/>
    <s v="G50 0250 12 AMTLC"/>
    <s v="22-1500 "/>
    <s v="Local Control"/>
    <n v="161067"/>
    <m/>
    <s v="E270144"/>
    <n v="1212"/>
    <x v="0"/>
    <n v="0"/>
    <n v="2700"/>
    <n v="0"/>
    <n v="0"/>
    <n v="12.35"/>
    <n v="900"/>
    <n v="1458.44"/>
    <n v="0"/>
    <n v="0"/>
    <n v="150"/>
    <n v="5220.79"/>
    <s v="A"/>
    <n v="2026"/>
    <s v="M78 FLT SUV"/>
    <n v="3000"/>
    <n v="1470.72"/>
    <n v="4470.72"/>
    <n v="9691.51"/>
    <n v="12"/>
    <m/>
    <x v="0"/>
  </r>
  <r>
    <x v="3"/>
    <n v="505601"/>
    <s v="22-1600 "/>
    <s v="Community Service"/>
    <s v="041025"/>
    <m/>
    <s v="ACSTRLR"/>
    <n v="3007"/>
    <x v="1"/>
    <n v="0"/>
    <n v="0"/>
    <n v="0"/>
    <n v="0"/>
    <n v="0"/>
    <n v="240"/>
    <n v="0"/>
    <n v="664.8900000000001"/>
    <n v="0"/>
    <n v="0"/>
    <n v="904.8900000000001"/>
    <s v="D"/>
    <n v="1900"/>
    <s v=" "/>
    <n v="0"/>
    <n v="0"/>
    <n v="0"/>
    <n v="904.8900000000001"/>
    <n v="12"/>
    <m/>
    <x v="0"/>
  </r>
  <r>
    <x v="3"/>
    <n v="505601"/>
    <s v="22-1600 "/>
    <s v="Community Service"/>
    <s v="081029"/>
    <m/>
    <s v="E245661"/>
    <n v="1247"/>
    <x v="0"/>
    <n v="5011"/>
    <n v="3720"/>
    <n v="275.27999999999997"/>
    <n v="0"/>
    <n v="38.74"/>
    <n v="900"/>
    <n v="0"/>
    <n v="0"/>
    <n v="0"/>
    <n v="0"/>
    <n v="4934.0199999999995"/>
    <s v="B"/>
    <n v="2014"/>
    <n v="0"/>
    <n v="0"/>
    <n v="0"/>
    <n v="0"/>
    <n v="4934.0199999999995"/>
    <n v="12"/>
    <m/>
    <x v="0"/>
  </r>
  <r>
    <x v="3"/>
    <n v="505601"/>
    <s v="22-1600 "/>
    <s v="Community Service"/>
    <s v="081030"/>
    <m/>
    <s v="E245660"/>
    <n v="1247"/>
    <x v="0"/>
    <n v="2201"/>
    <n v="3720"/>
    <n v="0"/>
    <n v="0"/>
    <n v="0"/>
    <n v="900"/>
    <n v="0"/>
    <n v="0"/>
    <n v="0"/>
    <n v="0"/>
    <n v="4620"/>
    <s v="B"/>
    <n v="2014"/>
    <n v="0"/>
    <n v="0"/>
    <n v="0"/>
    <n v="0"/>
    <n v="4620"/>
    <n v="12"/>
    <m/>
    <x v="0"/>
  </r>
  <r>
    <x v="3"/>
    <n v="505601"/>
    <s v="22-1600 "/>
    <s v="Community Service"/>
    <s v="081031"/>
    <m/>
    <s v="E245693"/>
    <n v="1247"/>
    <x v="0"/>
    <n v="3662"/>
    <n v="3720"/>
    <n v="49.600000000000023"/>
    <n v="0"/>
    <n v="67.19"/>
    <n v="900"/>
    <n v="0"/>
    <n v="0"/>
    <n v="0"/>
    <n v="0"/>
    <n v="4736.79"/>
    <s v="B"/>
    <n v="2014"/>
    <n v="0"/>
    <n v="0"/>
    <n v="0"/>
    <n v="0"/>
    <n v="4736.79"/>
    <n v="12"/>
    <m/>
    <x v="0"/>
  </r>
  <r>
    <x v="3"/>
    <n v="505601"/>
    <s v="22-1600 "/>
    <s v="Community Service"/>
    <s v="081044"/>
    <m/>
    <s v="E245662"/>
    <n v="1247"/>
    <x v="0"/>
    <n v="2398"/>
    <n v="3720"/>
    <n v="0"/>
    <n v="0"/>
    <n v="0"/>
    <n v="900"/>
    <n v="591.44500000000005"/>
    <n v="0"/>
    <n v="0"/>
    <n v="0"/>
    <n v="5211.4449999999997"/>
    <s v="B"/>
    <n v="2014"/>
    <n v="0"/>
    <n v="0"/>
    <n v="0"/>
    <n v="0"/>
    <n v="5211.4449999999997"/>
    <n v="12"/>
    <m/>
    <x v="0"/>
  </r>
  <r>
    <x v="3"/>
    <n v="505601"/>
    <s v="22-1600 "/>
    <s v="Community Service"/>
    <n v="101033"/>
    <m/>
    <s v="E251266"/>
    <n v="1247"/>
    <x v="0"/>
    <n v="5676"/>
    <n v="3720"/>
    <n v="1116"/>
    <n v="0"/>
    <n v="36.47"/>
    <n v="900"/>
    <n v="0"/>
    <n v="0"/>
    <n v="0"/>
    <n v="0"/>
    <n v="5772.47"/>
    <s v="B"/>
    <n v="2016"/>
    <n v="0"/>
    <n v="0"/>
    <n v="0"/>
    <n v="0"/>
    <n v="5772.47"/>
    <n v="12"/>
    <m/>
    <x v="0"/>
  </r>
  <r>
    <x v="3"/>
    <n v="505601"/>
    <s v="22-1600 "/>
    <s v="Community Service"/>
    <n v="131029"/>
    <m/>
    <s v="E259033"/>
    <n v="1247"/>
    <x v="0"/>
    <n v="3049"/>
    <n v="3720"/>
    <n v="88.04000000000002"/>
    <n v="0"/>
    <n v="0"/>
    <n v="900"/>
    <n v="0"/>
    <n v="0"/>
    <n v="0"/>
    <n v="20.150000000000002"/>
    <n v="4728.1899999999996"/>
    <s v="B"/>
    <n v="2019"/>
    <n v="0"/>
    <n v="403"/>
    <n v="197.57"/>
    <n v="600.56999999999994"/>
    <n v="5328.7599999999993"/>
    <n v="13"/>
    <m/>
    <x v="0"/>
  </r>
  <r>
    <x v="3"/>
    <n v="505601"/>
    <s v="22-1600 "/>
    <s v="Community Service"/>
    <s v="TBD"/>
    <m/>
    <s v="TBD"/>
    <n v="1247"/>
    <x v="2"/>
    <n v="0"/>
    <n v="0"/>
    <n v="0"/>
    <n v="0"/>
    <n v="0"/>
    <n v="0"/>
    <n v="0"/>
    <n v="0"/>
    <n v="0"/>
    <n v="0"/>
    <n v="0"/>
    <e v="#N/A"/>
    <e v="#N/A"/>
    <e v="#N/A"/>
    <n v="0"/>
    <n v="0"/>
    <n v="0"/>
    <n v="0"/>
    <n v="0"/>
    <m/>
    <x v="0"/>
  </r>
  <r>
    <x v="3"/>
    <n v="505601"/>
    <s v="22-1600 "/>
    <s v="Community Service"/>
    <s v="TBD"/>
    <m/>
    <s v="TBD"/>
    <n v="1247"/>
    <x v="2"/>
    <n v="0"/>
    <n v="0"/>
    <n v="0"/>
    <n v="0"/>
    <n v="0"/>
    <n v="0"/>
    <n v="0"/>
    <n v="0"/>
    <n v="0"/>
    <n v="0"/>
    <n v="0"/>
    <e v="#N/A"/>
    <e v="#N/A"/>
    <e v="#N/A"/>
    <n v="0"/>
    <n v="0"/>
    <n v="0"/>
    <n v="0"/>
    <n v="0"/>
    <m/>
    <x v="0"/>
  </r>
  <r>
    <x v="3"/>
    <n v="502700"/>
    <s v="22-1700"/>
    <s v="Family Services Unit"/>
    <s v="081076"/>
    <m/>
    <s v="E242876"/>
    <n v="1031"/>
    <x v="0"/>
    <n v="293"/>
    <n v="2400"/>
    <n v="0"/>
    <n v="0"/>
    <n v="0"/>
    <n v="900"/>
    <n v="0"/>
    <n v="0"/>
    <n v="0"/>
    <n v="0"/>
    <n v="3300"/>
    <s v="B"/>
    <n v="2018"/>
    <n v="0"/>
    <n v="0"/>
    <n v="0"/>
    <n v="0"/>
    <n v="3300"/>
    <n v="12"/>
    <m/>
    <x v="0"/>
  </r>
  <r>
    <x v="3"/>
    <n v="502700"/>
    <s v="22-1700"/>
    <s v="Family Services Unit"/>
    <n v="151070"/>
    <m/>
    <s v="E264243"/>
    <n v="1212"/>
    <x v="0"/>
    <n v="4412"/>
    <n v="2700"/>
    <n v="340.2000000000001"/>
    <n v="0"/>
    <n v="0"/>
    <n v="900"/>
    <n v="0"/>
    <n v="0"/>
    <n v="0"/>
    <n v="150"/>
    <n v="4090.2000000000003"/>
    <s v="A"/>
    <n v="2025"/>
    <s v="M78 FLT SEDAN "/>
    <n v="3000"/>
    <n v="1470.72"/>
    <n v="4470.72"/>
    <n v="8560.92"/>
    <n v="12"/>
    <m/>
    <x v="0"/>
  </r>
  <r>
    <x v="3"/>
    <n v="502700"/>
    <s v="22-1700"/>
    <s v="Family Services Unit"/>
    <n v="161026"/>
    <m/>
    <s v="E270991"/>
    <n v="1212"/>
    <x v="0"/>
    <n v="4362"/>
    <n v="2700"/>
    <n v="228.15000000000009"/>
    <n v="0"/>
    <n v="0"/>
    <n v="900"/>
    <n v="0"/>
    <n v="0"/>
    <n v="0"/>
    <n v="150"/>
    <n v="3978.15"/>
    <s v="A"/>
    <n v="2026"/>
    <s v="M78 FLT SUV"/>
    <n v="3000"/>
    <n v="1470.72"/>
    <n v="4470.72"/>
    <n v="8448.8700000000008"/>
    <n v="12"/>
    <m/>
    <x v="0"/>
  </r>
  <r>
    <x v="3"/>
    <n v="502700"/>
    <s v="22-1700"/>
    <s v="Family Services Unit"/>
    <n v="161037"/>
    <m/>
    <s v="E267006"/>
    <n v="1024"/>
    <x v="0"/>
    <n v="4330"/>
    <n v="2280"/>
    <n v="221.92000000000004"/>
    <n v="0"/>
    <n v="0"/>
    <n v="900"/>
    <n v="0"/>
    <n v="0"/>
    <n v="0"/>
    <n v="92.4"/>
    <n v="3494.32"/>
    <s v="A"/>
    <n v="2025"/>
    <s v="M78 FLT SEDAN "/>
    <n v="1848"/>
    <n v="905.97"/>
    <n v="2753.9700000000003"/>
    <n v="6248.2900000000009"/>
    <n v="12"/>
    <m/>
    <x v="0"/>
  </r>
  <r>
    <x v="3"/>
    <n v="502700"/>
    <s v="22-1700"/>
    <s v="Family Services Unit"/>
    <n v="161069"/>
    <m/>
    <s v="E267004"/>
    <n v="1024"/>
    <x v="0"/>
    <n v="4848"/>
    <n v="2280"/>
    <n v="315.02"/>
    <n v="0"/>
    <n v="0"/>
    <n v="900"/>
    <n v="0"/>
    <n v="0"/>
    <n v="0"/>
    <n v="92.4"/>
    <n v="3587.42"/>
    <s v="A"/>
    <n v="2025"/>
    <s v="M78 FLT SEDAN "/>
    <n v="1848"/>
    <n v="905.97"/>
    <n v="2753.9700000000003"/>
    <n v="6341.39"/>
    <n v="12"/>
    <m/>
    <x v="0"/>
  </r>
  <r>
    <x v="3"/>
    <n v="502700"/>
    <s v="22-1700"/>
    <s v="Family Services Unit"/>
    <s v="181010"/>
    <m/>
    <s v="E277861"/>
    <n v="1020"/>
    <x v="0"/>
    <n v="4579"/>
    <n v="2220"/>
    <n v="259"/>
    <n v="0"/>
    <n v="0"/>
    <n v="900"/>
    <n v="0"/>
    <n v="0"/>
    <n v="0"/>
    <n v="109.80000000000001"/>
    <n v="3488.8"/>
    <s v="A"/>
    <n v="2028"/>
    <s v="M78 FLT SEDAN HYB"/>
    <n v="2196"/>
    <n v="1076.57"/>
    <n v="3272.5699999999997"/>
    <n v="6761.37"/>
    <n v="12"/>
    <m/>
    <x v="0"/>
  </r>
  <r>
    <x v="3"/>
    <n v="502700"/>
    <s v="22-1700"/>
    <s v="Family Services Unit"/>
    <s v="181012"/>
    <m/>
    <s v="E277859"/>
    <n v="1020"/>
    <x v="0"/>
    <n v="4013"/>
    <n v="2220"/>
    <n v="319.68"/>
    <n v="0"/>
    <n v="0"/>
    <n v="900"/>
    <n v="0"/>
    <n v="0"/>
    <n v="0"/>
    <n v="109.80000000000001"/>
    <n v="3549.48"/>
    <s v="A"/>
    <n v="2028"/>
    <s v="M78 FLT SEDAN HYB"/>
    <n v="2196"/>
    <n v="1076.57"/>
    <n v="3272.5699999999997"/>
    <n v="6822.0499999999993"/>
    <n v="12"/>
    <m/>
    <x v="0"/>
  </r>
  <r>
    <x v="3"/>
    <n v="504000"/>
    <s v="22-1800 "/>
    <s v="P/P Supervision-West"/>
    <s v="041056"/>
    <m/>
    <s v="E217643"/>
    <n v="1031"/>
    <x v="0"/>
    <n v="392"/>
    <n v="2400"/>
    <n v="0"/>
    <n v="0"/>
    <n v="0"/>
    <n v="900"/>
    <n v="3293.4749999999999"/>
    <n v="0"/>
    <n v="0"/>
    <n v="0"/>
    <n v="6593.4750000000004"/>
    <s v="C"/>
    <n v="2012"/>
    <s v=" "/>
    <n v="0"/>
    <n v="0"/>
    <n v="0"/>
    <n v="6593.4750000000004"/>
    <n v="12"/>
    <m/>
    <x v="0"/>
  </r>
  <r>
    <x v="3"/>
    <n v="504000"/>
    <s v="22-1800 "/>
    <s v="P/P Supervision-West"/>
    <s v="081075"/>
    <m/>
    <s v="E242875"/>
    <n v="1031"/>
    <x v="0"/>
    <n v="223"/>
    <n v="2400"/>
    <n v="0"/>
    <n v="0"/>
    <n v="0"/>
    <n v="900"/>
    <n v="666.40499999999997"/>
    <n v="0"/>
    <n v="0"/>
    <n v="0"/>
    <n v="3966.4049999999997"/>
    <s v="B"/>
    <n v="2018"/>
    <n v="0"/>
    <n v="0"/>
    <n v="0"/>
    <n v="0"/>
    <n v="3966.4049999999997"/>
    <n v="12"/>
    <m/>
    <x v="0"/>
  </r>
  <r>
    <x v="3"/>
    <n v="504000"/>
    <s v="22-1800 "/>
    <s v="P/P Supervision-West"/>
    <n v="131023"/>
    <m/>
    <s v="E260030"/>
    <n v="1024"/>
    <x v="0"/>
    <n v="1285"/>
    <n v="2280"/>
    <n v="0"/>
    <n v="0"/>
    <n v="0"/>
    <n v="900"/>
    <n v="0"/>
    <n v="0"/>
    <n v="0"/>
    <n v="92.4"/>
    <n v="3272.4"/>
    <s v="A"/>
    <n v="2023"/>
    <s v="M78 FLT SEDAN "/>
    <n v="1848"/>
    <n v="905.97"/>
    <n v="2753.9700000000003"/>
    <n v="6026.3700000000008"/>
    <n v="12"/>
    <m/>
    <x v="0"/>
  </r>
  <r>
    <x v="3"/>
    <n v="504000"/>
    <s v="22-1800 "/>
    <s v="P/P Supervision-West"/>
    <n v="151020"/>
    <m/>
    <m/>
    <n v="1202"/>
    <x v="0"/>
    <n v="1336"/>
    <n v="2700"/>
    <n v="0"/>
    <n v="0"/>
    <n v="0"/>
    <n v="900"/>
    <n v="0"/>
    <n v="0"/>
    <n v="0"/>
    <n v="120"/>
    <n v="3720"/>
    <s v="A"/>
    <n v="2026"/>
    <s v="M78 FLT VAN PASSNGR"/>
    <n v="2400"/>
    <n v="1176.58"/>
    <n v="3576.58"/>
    <n v="7296.58"/>
    <n v="12"/>
    <m/>
    <x v="0"/>
  </r>
  <r>
    <x v="3"/>
    <n v="504000"/>
    <s v="22-1800 "/>
    <s v="P/P Supervision-West"/>
    <n v="151046"/>
    <m/>
    <s v="E262798"/>
    <n v="1212"/>
    <x v="0"/>
    <n v="1618"/>
    <n v="2700"/>
    <n v="0"/>
    <n v="0"/>
    <n v="0"/>
    <n v="900"/>
    <n v="0"/>
    <n v="0"/>
    <n v="0"/>
    <n v="150"/>
    <n v="3750"/>
    <s v="A"/>
    <n v="2025"/>
    <s v="M78 FLT SEDAN "/>
    <n v="3000"/>
    <n v="1470.72"/>
    <n v="4470.72"/>
    <n v="8220.7200000000012"/>
    <n v="12"/>
    <m/>
    <x v="0"/>
  </r>
  <r>
    <x v="3"/>
    <n v="504000"/>
    <s v="22-1800 "/>
    <s v="P/P Supervision-West"/>
    <n v="151069"/>
    <m/>
    <s v="E264244"/>
    <n v="1212"/>
    <x v="0"/>
    <n v="4363"/>
    <n v="2700"/>
    <n v="118.80000000000004"/>
    <n v="0"/>
    <n v="10.57"/>
    <n v="900"/>
    <n v="125.67499999999995"/>
    <n v="0"/>
    <n v="0"/>
    <n v="150"/>
    <n v="4005.0450000000001"/>
    <s v="A"/>
    <n v="2025"/>
    <s v="M78 FLT SEDAN "/>
    <n v="3000"/>
    <n v="1470.72"/>
    <n v="4470.72"/>
    <n v="8475.7649999999994"/>
    <n v="12"/>
    <m/>
    <x v="0"/>
  </r>
  <r>
    <x v="3"/>
    <n v="504000"/>
    <s v="22-1800 "/>
    <s v="P/P Supervision-West"/>
    <n v="161014"/>
    <m/>
    <s v="E268064"/>
    <n v="1212"/>
    <x v="0"/>
    <n v="5700"/>
    <n v="2700"/>
    <n v="831.15000000000009"/>
    <n v="0"/>
    <n v="0"/>
    <n v="900"/>
    <n v="125.67499999999995"/>
    <n v="0"/>
    <n v="0"/>
    <n v="150"/>
    <n v="4706.8249999999998"/>
    <s v="A"/>
    <n v="2026"/>
    <s v="M78 FLT SUV"/>
    <n v="3000"/>
    <n v="1470.72"/>
    <n v="4470.72"/>
    <n v="9177.5450000000001"/>
    <n v="12"/>
    <m/>
    <x v="0"/>
  </r>
  <r>
    <x v="3"/>
    <n v="504000"/>
    <s v="22-1800 "/>
    <s v="P/P Supervision-West"/>
    <n v="161016"/>
    <m/>
    <s v="E268062"/>
    <n v="1212"/>
    <x v="0"/>
    <n v="2835"/>
    <n v="2700"/>
    <n v="17.550000000000011"/>
    <n v="0"/>
    <n v="5.83"/>
    <n v="900"/>
    <n v="125.67499999999995"/>
    <n v="0"/>
    <n v="0"/>
    <n v="150"/>
    <n v="3899.0550000000003"/>
    <s v="A"/>
    <n v="2026"/>
    <s v="M78 FLT SUV"/>
    <n v="3000"/>
    <n v="1470.72"/>
    <n v="4470.72"/>
    <n v="8369.7750000000015"/>
    <n v="12"/>
    <m/>
    <x v="0"/>
  </r>
  <r>
    <x v="3"/>
    <n v="504000"/>
    <s v="22-1800 "/>
    <s v="P/P Supervision-West"/>
    <n v="161017"/>
    <m/>
    <s v="E268061"/>
    <n v="1212"/>
    <x v="0"/>
    <n v="2114"/>
    <n v="2700"/>
    <n v="20.700000000000017"/>
    <n v="0"/>
    <n v="0"/>
    <n v="900"/>
    <n v="125.67499999999995"/>
    <n v="0"/>
    <n v="0"/>
    <n v="150"/>
    <n v="3896.375"/>
    <s v="A"/>
    <n v="2026"/>
    <s v="M78 FLT SUV"/>
    <n v="3000"/>
    <n v="1470.72"/>
    <n v="4470.72"/>
    <n v="8367.0950000000012"/>
    <n v="12"/>
    <m/>
    <x v="0"/>
  </r>
  <r>
    <x v="3"/>
    <n v="504000"/>
    <s v="22-1800 "/>
    <s v="P/P Supervision-West"/>
    <n v="161019"/>
    <m/>
    <s v="E268059"/>
    <n v="1212"/>
    <x v="0"/>
    <n v="2548"/>
    <n v="2700"/>
    <n v="0"/>
    <n v="0"/>
    <n v="0"/>
    <n v="900"/>
    <n v="168.17499999999995"/>
    <n v="0"/>
    <n v="0"/>
    <n v="150"/>
    <n v="3918.1750000000002"/>
    <s v="A"/>
    <n v="2026"/>
    <s v="M78 FLT SUV"/>
    <n v="3000"/>
    <n v="1470.72"/>
    <n v="4470.72"/>
    <n v="8388.8950000000004"/>
    <n v="12"/>
    <m/>
    <x v="0"/>
  </r>
  <r>
    <x v="3"/>
    <n v="504000"/>
    <s v="22-1800 "/>
    <s v="P/P Supervision-West"/>
    <n v="161023"/>
    <m/>
    <s v="E270000"/>
    <n v="1212"/>
    <x v="0"/>
    <n v="3419"/>
    <n v="2700"/>
    <n v="272.70000000000005"/>
    <n v="0"/>
    <n v="0"/>
    <n v="900"/>
    <n v="520.4849999999999"/>
    <n v="0"/>
    <n v="0"/>
    <n v="150"/>
    <n v="4543.1849999999995"/>
    <s v="A"/>
    <n v="2026"/>
    <s v="M78 FLT SUV"/>
    <n v="3000"/>
    <n v="1470.72"/>
    <n v="4470.72"/>
    <n v="9013.9049999999988"/>
    <n v="12"/>
    <m/>
    <x v="0"/>
  </r>
  <r>
    <x v="3"/>
    <n v="504000"/>
    <s v="22-1800 "/>
    <s v="P/P Supervision-West"/>
    <n v="161034"/>
    <m/>
    <s v="E270137"/>
    <n v="1212"/>
    <x v="0"/>
    <n v="2143"/>
    <n v="2700"/>
    <n v="0"/>
    <n v="0"/>
    <n v="0"/>
    <n v="900"/>
    <n v="42.5"/>
    <n v="0"/>
    <n v="0"/>
    <n v="150"/>
    <n v="3792.5"/>
    <s v="A"/>
    <n v="2026"/>
    <s v="M78 FLT SUV"/>
    <n v="3000"/>
    <n v="1470.72"/>
    <n v="4470.72"/>
    <n v="8263.2200000000012"/>
    <n v="12"/>
    <m/>
    <x v="0"/>
  </r>
  <r>
    <x v="3"/>
    <n v="504000"/>
    <s v="22-1800 "/>
    <s v="P/P Supervision-West"/>
    <n v="161065"/>
    <m/>
    <s v="E267005"/>
    <n v="1024"/>
    <x v="0"/>
    <n v="1203"/>
    <n v="2280"/>
    <n v="0"/>
    <n v="0"/>
    <n v="0"/>
    <n v="900"/>
    <n v="0"/>
    <n v="0"/>
    <n v="0"/>
    <n v="92.4"/>
    <n v="3272.4"/>
    <s v="A"/>
    <n v="2025"/>
    <s v="M78 FLT SEDAN "/>
    <n v="1848"/>
    <n v="905.97"/>
    <n v="2753.9700000000003"/>
    <n v="6026.3700000000008"/>
    <n v="12"/>
    <m/>
    <x v="0"/>
  </r>
  <r>
    <x v="3"/>
    <n v="503301"/>
    <s v="22-2300"/>
    <s v="ASD Central"/>
    <s v="081021"/>
    <m/>
    <s v="E244329"/>
    <n v="1031"/>
    <x v="0"/>
    <n v="274"/>
    <n v="2400"/>
    <n v="0"/>
    <n v="0"/>
    <n v="0"/>
    <n v="900"/>
    <n v="0"/>
    <n v="0"/>
    <n v="0"/>
    <n v="0"/>
    <n v="3300"/>
    <s v="B"/>
    <n v="2018"/>
    <n v="0"/>
    <n v="0"/>
    <n v="0"/>
    <n v="0"/>
    <n v="3300"/>
    <n v="12"/>
    <m/>
    <x v="0"/>
  </r>
  <r>
    <x v="3"/>
    <n v="503301"/>
    <s v="22-2300"/>
    <s v="ASD Central"/>
    <n v="121035"/>
    <m/>
    <s v="E259035"/>
    <n v="1212"/>
    <x v="0"/>
    <n v="2485"/>
    <n v="2700"/>
    <n v="0"/>
    <n v="0"/>
    <n v="0"/>
    <n v="900"/>
    <n v="0"/>
    <n v="0"/>
    <n v="0"/>
    <n v="150"/>
    <n v="3750"/>
    <s v="A"/>
    <n v="2023"/>
    <s v="M78 FLT SUV"/>
    <n v="3000"/>
    <n v="1470.72"/>
    <n v="4470.72"/>
    <n v="8220.7200000000012"/>
    <n v="12"/>
    <m/>
    <x v="0"/>
  </r>
  <r>
    <x v="3"/>
    <n v="503301"/>
    <s v="22-2300"/>
    <s v="ASD Central"/>
    <n v="131010"/>
    <m/>
    <s v="E260017"/>
    <n v="1212"/>
    <x v="0"/>
    <n v="4263"/>
    <n v="2700"/>
    <n v="175.50000000000006"/>
    <n v="0"/>
    <n v="0"/>
    <n v="900"/>
    <n v="0"/>
    <n v="0"/>
    <n v="979"/>
    <n v="150"/>
    <n v="4904.5"/>
    <s v="A"/>
    <n v="2023"/>
    <s v="M78 FLT SUV"/>
    <n v="3000"/>
    <n v="1470.72"/>
    <n v="4470.72"/>
    <n v="9375.2200000000012"/>
    <n v="12"/>
    <m/>
    <x v="0"/>
  </r>
  <r>
    <x v="3"/>
    <n v="503301"/>
    <s v="22-2300"/>
    <s v="ASD Central"/>
    <n v="151071"/>
    <m/>
    <s v="E264245"/>
    <n v="1212"/>
    <x v="0"/>
    <n v="2184"/>
    <n v="2700"/>
    <n v="47.25"/>
    <n v="0"/>
    <n v="0"/>
    <n v="900"/>
    <n v="125.67499999999995"/>
    <n v="0"/>
    <n v="0"/>
    <n v="150"/>
    <n v="3922.9250000000002"/>
    <s v="A"/>
    <n v="2025"/>
    <s v="M78 FLT SEDAN "/>
    <n v="3000"/>
    <n v="1470.72"/>
    <n v="4470.72"/>
    <n v="8393.6450000000004"/>
    <n v="12"/>
    <m/>
    <x v="0"/>
  </r>
  <r>
    <x v="3"/>
    <n v="503301"/>
    <s v="22-2300"/>
    <s v="ASD Central"/>
    <n v="161013"/>
    <m/>
    <s v="E270143"/>
    <n v="1212"/>
    <x v="0"/>
    <n v="4209"/>
    <n v="2700"/>
    <n v="240.75000000000006"/>
    <n v="0"/>
    <n v="0"/>
    <n v="900"/>
    <n v="0"/>
    <n v="0"/>
    <n v="0"/>
    <n v="150"/>
    <n v="3990.75"/>
    <s v="A"/>
    <n v="2026"/>
    <s v="M78 FLT SUV"/>
    <n v="3000"/>
    <n v="1470.72"/>
    <n v="4470.72"/>
    <n v="8461.4700000000012"/>
    <n v="12"/>
    <m/>
    <x v="0"/>
  </r>
  <r>
    <x v="3"/>
    <n v="503301"/>
    <s v="22-2300"/>
    <s v="ASD Central"/>
    <n v="161015"/>
    <m/>
    <s v="E268063"/>
    <n v="1212"/>
    <x v="0"/>
    <n v="3898"/>
    <n v="2700"/>
    <n v="158.85000000000002"/>
    <n v="0"/>
    <n v="0"/>
    <n v="900"/>
    <n v="0"/>
    <n v="0"/>
    <n v="0"/>
    <n v="150"/>
    <n v="3908.85"/>
    <s v="A"/>
    <n v="2026"/>
    <s v="M78 FLT SUV"/>
    <n v="3000"/>
    <n v="1470.72"/>
    <n v="4470.72"/>
    <n v="8379.57"/>
    <n v="12"/>
    <m/>
    <x v="0"/>
  </r>
  <r>
    <x v="3"/>
    <n v="503301"/>
    <s v="22-2300"/>
    <s v="ASD Central"/>
    <n v="161018"/>
    <m/>
    <s v="E268060"/>
    <n v="1212"/>
    <x v="0"/>
    <n v="3255"/>
    <n v="2700"/>
    <n v="70.199999999999989"/>
    <n v="0"/>
    <n v="0"/>
    <n v="900"/>
    <n v="0"/>
    <n v="0"/>
    <n v="0"/>
    <n v="150"/>
    <n v="3820.2"/>
    <s v="A"/>
    <n v="2026"/>
    <s v="M78 FLT SUV"/>
    <n v="3000"/>
    <n v="1470.72"/>
    <n v="4470.72"/>
    <n v="8290.92"/>
    <n v="12"/>
    <m/>
    <x v="0"/>
  </r>
  <r>
    <x v="3"/>
    <n v="503301"/>
    <s v="22-2300"/>
    <s v="ASD Central"/>
    <n v="161025"/>
    <m/>
    <s v="E270990"/>
    <n v="1212"/>
    <x v="0"/>
    <n v="6828"/>
    <n v="2700"/>
    <n v="1533.1499999999999"/>
    <n v="0"/>
    <n v="0"/>
    <n v="900"/>
    <n v="0"/>
    <n v="0"/>
    <n v="0"/>
    <n v="150"/>
    <n v="5283.15"/>
    <s v="A"/>
    <n v="2026"/>
    <s v="M78 FLT SUV"/>
    <n v="3000"/>
    <n v="1470.72"/>
    <n v="4470.72"/>
    <n v="9753.869999999999"/>
    <n v="12"/>
    <m/>
    <x v="0"/>
  </r>
  <r>
    <x v="3"/>
    <n v="503301"/>
    <s v="22-2300"/>
    <s v="ASD Central"/>
    <n v="161027"/>
    <m/>
    <s v="E270992"/>
    <n v="1212"/>
    <x v="0"/>
    <n v="5137"/>
    <n v="2700"/>
    <n v="489.15000000000003"/>
    <n v="0"/>
    <n v="0"/>
    <n v="900"/>
    <n v="0"/>
    <n v="0"/>
    <n v="0"/>
    <n v="150"/>
    <n v="4239.1499999999996"/>
    <s v="A"/>
    <n v="2026"/>
    <s v="M78 FLT SUV"/>
    <n v="3000"/>
    <n v="1470.72"/>
    <n v="4470.72"/>
    <n v="8709.869999999999"/>
    <n v="12"/>
    <m/>
    <x v="0"/>
  </r>
  <r>
    <x v="3"/>
    <n v="503301"/>
    <s v="22-2300"/>
    <s v="ASD Central"/>
    <n v="161035"/>
    <m/>
    <s v="E269997"/>
    <n v="1212"/>
    <x v="0"/>
    <n v="3791"/>
    <n v="2700"/>
    <n v="75.599999999999994"/>
    <n v="0"/>
    <n v="0"/>
    <n v="900"/>
    <n v="0"/>
    <n v="0"/>
    <n v="0"/>
    <n v="150"/>
    <n v="3825.6"/>
    <s v="A"/>
    <n v="2026"/>
    <s v="M78 FLT SUV"/>
    <n v="3000"/>
    <n v="1470.72"/>
    <n v="4470.72"/>
    <n v="8296.32"/>
    <n v="12"/>
    <m/>
    <x v="0"/>
  </r>
  <r>
    <x v="3"/>
    <n v="503301"/>
    <s v="22-2300"/>
    <s v="ASD Central"/>
    <n v="161036"/>
    <m/>
    <s v="E267003"/>
    <n v="1024"/>
    <x v="0"/>
    <n v="1472"/>
    <n v="2280"/>
    <n v="0"/>
    <n v="0"/>
    <n v="0"/>
    <n v="900"/>
    <n v="0"/>
    <n v="0"/>
    <n v="0"/>
    <n v="92.4"/>
    <n v="3272.4"/>
    <s v="A"/>
    <n v="2025"/>
    <s v="M78 FLT SEDAN "/>
    <n v="1848"/>
    <n v="905.97"/>
    <n v="2753.9700000000003"/>
    <n v="6026.3700000000008"/>
    <n v="12"/>
    <m/>
    <x v="0"/>
  </r>
  <r>
    <x v="3"/>
    <n v="503301"/>
    <s v="22-2300"/>
    <s v="ASD Central"/>
    <n v="161040"/>
    <m/>
    <s v="E268058"/>
    <n v="1212"/>
    <x v="0"/>
    <n v="4830"/>
    <n v="2700"/>
    <n v="392.40000000000003"/>
    <n v="0"/>
    <n v="0"/>
    <n v="900"/>
    <n v="0"/>
    <n v="0"/>
    <n v="0"/>
    <n v="150"/>
    <n v="4142.3999999999996"/>
    <s v="A"/>
    <n v="2026"/>
    <s v="M78 FLT SUV"/>
    <n v="3000"/>
    <n v="1470.72"/>
    <n v="4470.72"/>
    <n v="8613.119999999999"/>
    <n v="12"/>
    <m/>
    <x v="0"/>
  </r>
  <r>
    <x v="3"/>
    <n v="503301"/>
    <s v="22-2300"/>
    <s v="ASD Central"/>
    <n v="171008"/>
    <m/>
    <s v="E272833"/>
    <n v="1212"/>
    <x v="0"/>
    <n v="1700"/>
    <n v="2700"/>
    <n v="0"/>
    <n v="0"/>
    <n v="0"/>
    <n v="900"/>
    <n v="0"/>
    <n v="0"/>
    <n v="0"/>
    <n v="150"/>
    <n v="3750"/>
    <s v="A"/>
    <n v="2027"/>
    <s v="M78 FLT SUV"/>
    <n v="3000"/>
    <n v="1470.72"/>
    <n v="4470.72"/>
    <n v="8220.7200000000012"/>
    <n v="12"/>
    <m/>
    <x v="0"/>
  </r>
  <r>
    <x v="3"/>
    <n v="503301"/>
    <s v="22-2300"/>
    <s v="ASD Central"/>
    <n v="171010"/>
    <m/>
    <s v="E272835"/>
    <n v="1212"/>
    <x v="0"/>
    <n v="2452"/>
    <n v="2700"/>
    <n v="0"/>
    <n v="0"/>
    <n v="14.72"/>
    <n v="900"/>
    <n v="125.67499999999995"/>
    <n v="0"/>
    <n v="0"/>
    <n v="150"/>
    <n v="3890.3949999999995"/>
    <s v="A"/>
    <n v="2027"/>
    <s v="M78 FLT SUV"/>
    <n v="3000"/>
    <n v="1470.72"/>
    <n v="4470.72"/>
    <n v="8361.1149999999998"/>
    <n v="12"/>
    <m/>
    <x v="0"/>
  </r>
  <r>
    <x v="3"/>
    <n v="503301"/>
    <s v="22-2300"/>
    <s v="ASD Central"/>
    <s v="181011"/>
    <m/>
    <s v="E277860"/>
    <n v="1020"/>
    <x v="0"/>
    <n v="3410"/>
    <n v="2220"/>
    <n v="205.35000000000002"/>
    <n v="0"/>
    <n v="0"/>
    <n v="900"/>
    <n v="0"/>
    <n v="0"/>
    <n v="0"/>
    <n v="109.80000000000001"/>
    <n v="3435.15"/>
    <s v="A"/>
    <n v="2028"/>
    <s v="M78 FLT SEDAN HYB"/>
    <n v="2196"/>
    <n v="1076.57"/>
    <n v="3272.5699999999997"/>
    <n v="6707.7199999999993"/>
    <n v="12"/>
    <m/>
    <x v="0"/>
  </r>
  <r>
    <x v="3"/>
    <n v="503301"/>
    <s v="22-2300"/>
    <s v="ASD Central"/>
    <s v="181013"/>
    <m/>
    <s v="E277858"/>
    <n v="1020"/>
    <x v="0"/>
    <n v="3354"/>
    <n v="2220"/>
    <n v="75.849999999999994"/>
    <n v="0"/>
    <n v="0"/>
    <n v="900"/>
    <n v="0"/>
    <n v="0"/>
    <n v="0"/>
    <n v="109.80000000000001"/>
    <n v="3305.65"/>
    <s v="A"/>
    <n v="2028"/>
    <s v="M78 FLT SEDAN HYB"/>
    <n v="2196"/>
    <n v="1076.57"/>
    <n v="3272.5699999999997"/>
    <n v="6578.2199999999993"/>
    <n v="12"/>
    <m/>
    <x v="0"/>
  </r>
  <r>
    <x v="3"/>
    <n v="503301"/>
    <s v="22-2300"/>
    <s v="ASD Central"/>
    <s v="181014"/>
    <m/>
    <s v="E277857"/>
    <n v="1020"/>
    <x v="0"/>
    <n v="2634"/>
    <n v="2220"/>
    <n v="28.490000000000009"/>
    <n v="0"/>
    <n v="0"/>
    <n v="900"/>
    <n v="0"/>
    <n v="0"/>
    <n v="0"/>
    <n v="109.80000000000001"/>
    <n v="3258.29"/>
    <s v="A"/>
    <n v="2028"/>
    <s v="M78 FLT SEDAN HYB"/>
    <n v="2196"/>
    <n v="1076.57"/>
    <n v="3272.5699999999997"/>
    <n v="6530.86"/>
    <n v="12"/>
    <m/>
    <x v="0"/>
  </r>
  <r>
    <x v="3"/>
    <n v="505911"/>
    <s v="22-2600"/>
    <s v="Assessment &amp; Referral Ctr"/>
    <n v="121014"/>
    <m/>
    <s v="E256913"/>
    <n v="1212"/>
    <x v="0"/>
    <n v="4604"/>
    <n v="2700"/>
    <n v="449.99999999999994"/>
    <n v="0"/>
    <n v="0"/>
    <n v="900"/>
    <n v="0"/>
    <n v="0"/>
    <n v="0"/>
    <n v="120"/>
    <n v="4170"/>
    <s v="A"/>
    <n v="2022"/>
    <s v="M78 FLT SEDAN "/>
    <n v="2400"/>
    <n v="1176.58"/>
    <n v="3576.58"/>
    <n v="7746.58"/>
    <n v="12"/>
    <m/>
    <x v="0"/>
  </r>
  <r>
    <x v="3"/>
    <n v="505911"/>
    <s v="22-2600"/>
    <s v="Assessment &amp; Referral Ctr"/>
    <n v="161024"/>
    <m/>
    <s v="E269996"/>
    <n v="1212"/>
    <x v="0"/>
    <n v="1510"/>
    <n v="2700"/>
    <n v="0"/>
    <n v="0"/>
    <n v="43.8"/>
    <n v="900"/>
    <n v="0"/>
    <n v="0"/>
    <n v="0"/>
    <n v="150"/>
    <n v="3793.8"/>
    <s v="A"/>
    <n v="2026"/>
    <s v="M78 FLT SUV"/>
    <n v="3000"/>
    <n v="1470.72"/>
    <n v="4470.72"/>
    <n v="8264.52"/>
    <n v="12"/>
    <m/>
    <x v="0"/>
  </r>
  <r>
    <x v="3"/>
    <n v="505911"/>
    <s v="22-2600"/>
    <s v="Assessment &amp; Referral Ctr"/>
    <n v="161039"/>
    <m/>
    <s v="E267002"/>
    <n v="1024"/>
    <x v="0"/>
    <n v="1708"/>
    <n v="2280"/>
    <n v="52.819999999999993"/>
    <n v="0"/>
    <n v="0"/>
    <n v="900"/>
    <n v="48.05499999999995"/>
    <n v="0"/>
    <n v="0"/>
    <n v="92.4"/>
    <n v="3373.2750000000001"/>
    <s v="A"/>
    <n v="2025"/>
    <s v="M78 FLT SEDAN "/>
    <n v="1848"/>
    <n v="905.97"/>
    <n v="2753.9700000000003"/>
    <n v="6127.2450000000008"/>
    <n v="12"/>
    <m/>
    <x v="0"/>
  </r>
  <r>
    <x v="3"/>
    <n v="503500"/>
    <s v="22-2800"/>
    <s v="ASD/Arming"/>
    <n v="161007"/>
    <m/>
    <s v="E268464"/>
    <n v="1204"/>
    <x v="0"/>
    <n v="1761"/>
    <n v="4020"/>
    <n v="0"/>
    <n v="0"/>
    <n v="0"/>
    <n v="900"/>
    <n v="0"/>
    <n v="0"/>
    <n v="0"/>
    <n v="145.20000000000002"/>
    <n v="5065.2"/>
    <s v="A"/>
    <n v="2026"/>
    <s v="M78 FLT TRU"/>
    <n v="2904"/>
    <n v="1423.66"/>
    <n v="4327.66"/>
    <n v="9392.86"/>
    <n v="12"/>
    <m/>
    <x v="0"/>
  </r>
  <r>
    <x v="3"/>
    <n v="508300"/>
    <s v="22-3100"/>
    <s v="Juv-Sex Offender Supervision Team"/>
    <s v="071009"/>
    <m/>
    <s v="E240366"/>
    <n v="1202"/>
    <x v="0"/>
    <n v="922"/>
    <n v="2700"/>
    <n v="0"/>
    <n v="0"/>
    <n v="0"/>
    <n v="900"/>
    <n v="0"/>
    <n v="0"/>
    <n v="0"/>
    <n v="0"/>
    <n v="3600"/>
    <s v="B"/>
    <n v="2017"/>
    <n v="0"/>
    <n v="0"/>
    <n v="0"/>
    <n v="0"/>
    <n v="3600"/>
    <n v="12"/>
    <m/>
    <x v="0"/>
  </r>
  <r>
    <x v="3"/>
    <n v="508300"/>
    <s v="22-3100 "/>
    <s v="Juv-Sex Offender Supervision Team"/>
    <s v="191013"/>
    <m/>
    <s v="E280373"/>
    <n v="1212"/>
    <x v="0"/>
    <n v="2429"/>
    <n v="2700"/>
    <n v="0"/>
    <n v="0"/>
    <n v="0"/>
    <n v="900"/>
    <n v="0"/>
    <n v="0"/>
    <n v="0"/>
    <n v="100.2"/>
    <n v="3700.2"/>
    <s v="A"/>
    <n v="2029"/>
    <s v="M78 FLT SUV"/>
    <n v="2004"/>
    <n v="982.45"/>
    <n v="2986.45"/>
    <n v="6686.65"/>
    <n v="12"/>
    <m/>
    <x v="0"/>
  </r>
  <r>
    <x v="3"/>
    <n v="508300"/>
    <s v="22-3100 "/>
    <s v="Juv-Sex Offender Supervision Team"/>
    <s v="191015"/>
    <m/>
    <s v="E280378"/>
    <n v="1212"/>
    <x v="0"/>
    <n v="3259"/>
    <n v="2700"/>
    <n v="13.050000000000011"/>
    <n v="0"/>
    <n v="21.78"/>
    <n v="900"/>
    <n v="0"/>
    <n v="0"/>
    <n v="0"/>
    <n v="100.2"/>
    <n v="3735.03"/>
    <s v="A"/>
    <n v="2029"/>
    <s v="M78 FLT SUV"/>
    <n v="2004"/>
    <n v="982.45"/>
    <n v="2986.45"/>
    <n v="6721.48"/>
    <n v="12"/>
    <m/>
    <x v="0"/>
  </r>
  <r>
    <x v="3"/>
    <n v="508300"/>
    <s v="22-3100 "/>
    <s v="Juv-Sex Offender Supervision Team"/>
    <s v="191047"/>
    <m/>
    <s v="E282174"/>
    <n v="1212"/>
    <x v="0"/>
    <n v="3132"/>
    <n v="2475"/>
    <n v="61.200000000000045"/>
    <n v="0"/>
    <n v="0"/>
    <n v="825"/>
    <n v="0"/>
    <n v="0"/>
    <n v="731.88"/>
    <n v="100.2"/>
    <n v="4193.28"/>
    <s v="A"/>
    <n v="2029"/>
    <s v="M78 FLT SUV"/>
    <n v="2004"/>
    <n v="982.45"/>
    <n v="2986.45"/>
    <n v="7179.73"/>
    <n v="12"/>
    <m/>
    <x v="0"/>
  </r>
  <r>
    <x v="3"/>
    <n v="506600"/>
    <s v="22-3200"/>
    <s v="Juv-BRS Assessment &amp; Evaluation Prog"/>
    <n v="161038"/>
    <m/>
    <s v="E267050"/>
    <n v="1247"/>
    <x v="0"/>
    <n v="2074"/>
    <n v="3720"/>
    <n v="0"/>
    <n v="0"/>
    <n v="42.89"/>
    <n v="900"/>
    <n v="0"/>
    <n v="0"/>
    <n v="0"/>
    <n v="130.20000000000002"/>
    <n v="4793.0899999999992"/>
    <s v="A"/>
    <n v="2026"/>
    <s v="M78 FLT VAN PASSNGR"/>
    <n v="2604"/>
    <n v="1276.5899999999999"/>
    <n v="3880.59"/>
    <n v="8673.68"/>
    <n v="12"/>
    <m/>
    <x v="0"/>
  </r>
  <r>
    <x v="3"/>
    <n v="508800"/>
    <s v="22-3250"/>
    <s v="Juv-Accountability &amp; Cmty Svc"/>
    <s v="041132"/>
    <m/>
    <s v="JUVTRLR (trailers)"/>
    <n v="3007"/>
    <x v="1"/>
    <n v="0"/>
    <n v="0"/>
    <n v="0"/>
    <n v="0"/>
    <n v="0"/>
    <n v="240"/>
    <n v="0"/>
    <n v="0"/>
    <n v="0"/>
    <n v="0"/>
    <n v="240"/>
    <s v="D"/>
    <n v="1900"/>
    <s v=" "/>
    <n v="0"/>
    <n v="0"/>
    <n v="0"/>
    <n v="240"/>
    <n v="12"/>
    <m/>
    <x v="0"/>
  </r>
  <r>
    <x v="3"/>
    <n v="508800"/>
    <s v="22-3250"/>
    <s v="Juv-Accountability &amp; Cmty Svc"/>
    <n v="131042"/>
    <m/>
    <s v="E259034"/>
    <n v="1247"/>
    <x v="0"/>
    <n v="4044"/>
    <n v="3720"/>
    <n v="196.54000000000002"/>
    <n v="0"/>
    <n v="0"/>
    <n v="900"/>
    <n v="0"/>
    <n v="0"/>
    <n v="0"/>
    <n v="0"/>
    <n v="4816.54"/>
    <s v="B"/>
    <n v="2019"/>
    <n v="0"/>
    <n v="0"/>
    <n v="0"/>
    <n v="0"/>
    <n v="4816.54"/>
    <n v="12"/>
    <m/>
    <x v="0"/>
  </r>
  <r>
    <x v="3"/>
    <n v="508800"/>
    <s v="22-3250"/>
    <s v="Juv-Accountability &amp; Cmty Svc"/>
    <n v="131043"/>
    <m/>
    <s v="E259041"/>
    <n v="1247"/>
    <x v="0"/>
    <n v="6372"/>
    <n v="3720"/>
    <n v="1018.04"/>
    <n v="0"/>
    <n v="44.03"/>
    <n v="900"/>
    <n v="0"/>
    <n v="0"/>
    <n v="0"/>
    <n v="0"/>
    <n v="5682.07"/>
    <s v="B"/>
    <n v="2019"/>
    <n v="0"/>
    <n v="0"/>
    <n v="0"/>
    <n v="0"/>
    <n v="5682.07"/>
    <n v="12"/>
    <m/>
    <x v="0"/>
  </r>
  <r>
    <x v="3"/>
    <n v="508800"/>
    <s v="22-3250"/>
    <s v="Juv-Accountability &amp; Cmty Svc"/>
    <n v="161066"/>
    <m/>
    <s v="E266648"/>
    <n v="1209"/>
    <x v="0"/>
    <n v="3842"/>
    <n v="3180"/>
    <n v="275.07000000000005"/>
    <n v="0"/>
    <n v="15.79"/>
    <n v="900"/>
    <n v="0"/>
    <n v="0"/>
    <n v="0"/>
    <n v="135"/>
    <n v="4505.8600000000006"/>
    <s v="A"/>
    <n v="2026"/>
    <s v="M78 FLT TRU"/>
    <n v="2700"/>
    <n v="1323.65"/>
    <n v="4023.65"/>
    <n v="8529.51"/>
    <n v="12"/>
    <m/>
    <x v="0"/>
  </r>
  <r>
    <x v="3"/>
    <n v="506100"/>
    <s v="22-3300"/>
    <s v="Juv-Custody Support Services"/>
    <s v="081064"/>
    <m/>
    <s v="E242873"/>
    <n v="1031"/>
    <x v="0"/>
    <n v="2029"/>
    <n v="2400"/>
    <n v="2.4000000000000057"/>
    <n v="0"/>
    <n v="0"/>
    <n v="900"/>
    <n v="0"/>
    <n v="0"/>
    <n v="0"/>
    <n v="0"/>
    <n v="3302.4"/>
    <s v="B"/>
    <n v="2018"/>
    <n v="0"/>
    <n v="0"/>
    <n v="0"/>
    <n v="0"/>
    <n v="3302.4"/>
    <n v="12"/>
    <m/>
    <x v="0"/>
  </r>
  <r>
    <x v="3"/>
    <n v="507410"/>
    <s v="22-3400 "/>
    <s v="Juv-Assess &amp; Tax Youth Families"/>
    <s v="191014"/>
    <m/>
    <s v="E280376"/>
    <n v="1212"/>
    <x v="0"/>
    <n v="2818"/>
    <n v="2700"/>
    <n v="18"/>
    <n v="0"/>
    <n v="0"/>
    <n v="900"/>
    <n v="0"/>
    <n v="0"/>
    <n v="0"/>
    <n v="100.2"/>
    <n v="3718.2"/>
    <s v="A"/>
    <n v="2029"/>
    <s v="M78 FLT SUV"/>
    <n v="2004"/>
    <n v="982.45"/>
    <n v="2986.45"/>
    <n v="6704.65"/>
    <n v="12"/>
    <m/>
    <x v="0"/>
  </r>
  <r>
    <x v="3"/>
    <n v="507410"/>
    <s v="22-3400 "/>
    <s v="Juv-Assess &amp; Tax Youth Families"/>
    <s v="191016"/>
    <m/>
    <s v="E280964"/>
    <n v="1212"/>
    <x v="0"/>
    <n v="4773"/>
    <n v="2700"/>
    <n v="422.1"/>
    <n v="0"/>
    <n v="0"/>
    <n v="900"/>
    <n v="0"/>
    <n v="0"/>
    <n v="0"/>
    <n v="120"/>
    <n v="4142.1000000000004"/>
    <s v="A"/>
    <n v="2029"/>
    <s v="M78 FLT SUV"/>
    <n v="2400"/>
    <n v="1176.58"/>
    <n v="3576.58"/>
    <n v="7718.68"/>
    <n v="12"/>
    <m/>
    <x v="0"/>
  </r>
  <r>
    <x v="3"/>
    <n v="508000"/>
    <s v="22-3500"/>
    <s v="Juv-RISE"/>
    <n v="131041"/>
    <m/>
    <s v="E259036"/>
    <n v="1202"/>
    <x v="0"/>
    <n v="834"/>
    <n v="2700"/>
    <n v="21.150000000000006"/>
    <n v="0"/>
    <n v="0"/>
    <n v="900"/>
    <n v="0"/>
    <n v="0"/>
    <n v="0"/>
    <n v="0"/>
    <n v="3621.15"/>
    <s v="B"/>
    <n v="2019"/>
    <n v="0"/>
    <n v="0"/>
    <n v="0"/>
    <n v="0"/>
    <n v="3621.15"/>
    <n v="12"/>
    <m/>
    <x v="0"/>
  </r>
  <r>
    <x v="3"/>
    <n v="508000"/>
    <s v="22-3500 "/>
    <s v="Juv-RISE"/>
    <s v="081042"/>
    <m/>
    <s v="E245700"/>
    <n v="1024"/>
    <x v="0"/>
    <n v="1808"/>
    <n v="2280"/>
    <n v="0"/>
    <n v="0"/>
    <n v="0"/>
    <n v="900"/>
    <n v="0"/>
    <n v="0"/>
    <n v="0"/>
    <n v="0"/>
    <n v="3180"/>
    <s v="B"/>
    <n v="2018"/>
    <n v="0"/>
    <n v="0"/>
    <n v="0"/>
    <n v="0"/>
    <n v="3180"/>
    <n v="12"/>
    <m/>
    <x v="0"/>
  </r>
  <r>
    <x v="3"/>
    <n v="508000"/>
    <s v="22-3500 "/>
    <s v="Juv-RISE"/>
    <n v="141039"/>
    <m/>
    <s v="E261453"/>
    <n v="1031"/>
    <x v="0"/>
    <n v="2524"/>
    <n v="2400"/>
    <n v="0"/>
    <n v="0"/>
    <n v="0"/>
    <n v="900"/>
    <n v="0"/>
    <n v="0"/>
    <n v="0"/>
    <n v="130.20000000000002"/>
    <n v="3430.2"/>
    <s v="A"/>
    <n v="2024"/>
    <s v="M78 FLT SEDAN "/>
    <n v="2604"/>
    <n v="1276.5899999999999"/>
    <n v="3880.59"/>
    <n v="7310.79"/>
    <n v="12"/>
    <m/>
    <x v="0"/>
  </r>
  <r>
    <x v="3"/>
    <n v="508000"/>
    <s v="22-3500 "/>
    <s v="Juv-RISE"/>
    <s v="191017"/>
    <m/>
    <s v="E280965"/>
    <n v="1212"/>
    <x v="0"/>
    <n v="4491"/>
    <n v="2700"/>
    <n v="56.700000000000045"/>
    <n v="0"/>
    <n v="16.739999999999998"/>
    <n v="900"/>
    <n v="0"/>
    <n v="0"/>
    <n v="0"/>
    <n v="120"/>
    <n v="3793.4399999999996"/>
    <s v="A"/>
    <n v="2029"/>
    <s v="M78 FLT SUV"/>
    <n v="2400"/>
    <n v="1176.58"/>
    <n v="3576.58"/>
    <n v="7370.0199999999995"/>
    <n v="12"/>
    <m/>
    <x v="0"/>
  </r>
  <r>
    <x v="3"/>
    <n v="508000"/>
    <s v="22-3500 "/>
    <s v="Juv-RISE"/>
    <s v="191046"/>
    <m/>
    <s v="E282175"/>
    <n v="1212"/>
    <x v="0"/>
    <n v="2697"/>
    <n v="2475"/>
    <n v="67.5"/>
    <n v="0"/>
    <n v="0"/>
    <n v="825"/>
    <n v="0"/>
    <n v="0"/>
    <n v="742.31"/>
    <n v="100.2"/>
    <n v="4210.0099999999993"/>
    <s v="A"/>
    <n v="2029"/>
    <s v="M78 FLT SUV"/>
    <n v="2004"/>
    <n v="982.45"/>
    <n v="2986.45"/>
    <n v="7196.4599999999991"/>
    <n v="12"/>
    <m/>
    <x v="0"/>
  </r>
  <r>
    <x v="3"/>
    <n v="507410"/>
    <s v="22-3600"/>
    <s v="Juv-Assessment, Intervention, &amp; Adjudication"/>
    <s v="081041"/>
    <m/>
    <s v="E245699"/>
    <n v="1024"/>
    <x v="0"/>
    <n v="1915"/>
    <n v="2280"/>
    <n v="0"/>
    <n v="0"/>
    <n v="0"/>
    <n v="900"/>
    <n v="0"/>
    <n v="0"/>
    <n v="0"/>
    <n v="0"/>
    <n v="3180"/>
    <s v="B"/>
    <n v="2018"/>
    <n v="0"/>
    <n v="0"/>
    <n v="0"/>
    <n v="0"/>
    <n v="3180"/>
    <n v="12"/>
    <m/>
    <x v="0"/>
  </r>
  <r>
    <x v="3"/>
    <n v="507410"/>
    <s v="22-3600"/>
    <s v="Juv-Assessment, Intervention, &amp; Adjudication"/>
    <s v="081045"/>
    <m/>
    <s v="E244345"/>
    <n v="1020"/>
    <x v="0"/>
    <n v="1787"/>
    <n v="2220"/>
    <n v="0"/>
    <n v="0"/>
    <n v="17.54"/>
    <n v="900"/>
    <n v="0"/>
    <n v="0"/>
    <n v="0"/>
    <n v="0"/>
    <n v="3137.54"/>
    <s v="B"/>
    <n v="2018"/>
    <n v="0"/>
    <n v="0"/>
    <n v="0"/>
    <n v="0"/>
    <n v="3137.54"/>
    <n v="12"/>
    <m/>
    <x v="0"/>
  </r>
  <r>
    <x v="3"/>
    <n v="506232"/>
    <s v="22-3700"/>
    <s v="Juv-Nutrition Services"/>
    <s v="061082"/>
    <m/>
    <s v="E239263"/>
    <n v="1237"/>
    <x v="0"/>
    <n v="939"/>
    <n v="3960"/>
    <n v="0"/>
    <n v="0"/>
    <n v="0"/>
    <n v="900"/>
    <n v="0"/>
    <n v="0"/>
    <n v="0"/>
    <n v="0"/>
    <n v="4860"/>
    <s v="B"/>
    <n v="2016"/>
    <n v="0"/>
    <n v="0"/>
    <n v="0"/>
    <n v="0"/>
    <n v="4860"/>
    <n v="12"/>
    <m/>
    <x v="0"/>
  </r>
  <r>
    <x v="3"/>
    <n v="506232"/>
    <s v="22-3700"/>
    <s v="Juv-Nutrition Services"/>
    <n v="161029"/>
    <m/>
    <s v="E270139"/>
    <n v="1202"/>
    <x v="0"/>
    <n v="4013"/>
    <n v="2700"/>
    <n v="194.85000000000002"/>
    <n v="0"/>
    <n v="0"/>
    <n v="900"/>
    <n v="0"/>
    <n v="0"/>
    <n v="0"/>
    <n v="229.8"/>
    <n v="4024.65"/>
    <s v="L"/>
    <n v="2026"/>
    <s v="M78 FLT VAN CARGO"/>
    <n v="4596"/>
    <n v="2253.15"/>
    <n v="6849.15"/>
    <n v="10873.8"/>
    <n v="12"/>
    <m/>
    <x v="0"/>
  </r>
  <r>
    <x v="3"/>
    <n v="508201"/>
    <s v="22-3900"/>
    <s v="Juv-Community Interface Services"/>
    <n v="101053"/>
    <m/>
    <s v="E251298"/>
    <n v="1024"/>
    <x v="0"/>
    <n v="880"/>
    <n v="2280"/>
    <n v="0"/>
    <n v="0"/>
    <n v="0"/>
    <n v="900"/>
    <n v="0"/>
    <n v="0"/>
    <n v="0"/>
    <n v="92.4"/>
    <n v="3272.4"/>
    <s v="A"/>
    <n v="2020"/>
    <s v="M78 FLT SEDAN "/>
    <n v="1848"/>
    <n v="905.97"/>
    <n v="2753.9700000000003"/>
    <n v="6026.3700000000008"/>
    <n v="12"/>
    <m/>
    <x v="0"/>
  </r>
  <r>
    <x v="3"/>
    <n v="508201"/>
    <s v="22-3900"/>
    <s v="Juv-Community Interface Services"/>
    <n v="101054"/>
    <m/>
    <s v="E251297"/>
    <n v="1024"/>
    <x v="0"/>
    <n v="1034"/>
    <n v="2280"/>
    <n v="0"/>
    <n v="0"/>
    <n v="0"/>
    <n v="900"/>
    <n v="0"/>
    <n v="0"/>
    <n v="0"/>
    <n v="92.4"/>
    <n v="3272.4"/>
    <s v="A"/>
    <n v="2020"/>
    <s v="M78 FLT SEDAN "/>
    <n v="1848"/>
    <n v="905.97"/>
    <n v="2753.9700000000003"/>
    <n v="6026.3700000000008"/>
    <n v="12"/>
    <m/>
    <x v="0"/>
  </r>
  <r>
    <x v="3"/>
    <n v="508201"/>
    <s v="22-3900"/>
    <s v="Juv-Community Interface Services"/>
    <s v="191002"/>
    <m/>
    <s v="E280375"/>
    <n v="1024"/>
    <x v="0"/>
    <n v="3728"/>
    <n v="2280"/>
    <n v="0"/>
    <n v="0"/>
    <n v="0"/>
    <n v="900"/>
    <n v="0"/>
    <n v="0"/>
    <n v="0"/>
    <n v="92.4"/>
    <n v="3272.4"/>
    <s v="A"/>
    <n v="2029"/>
    <s v="M78 FLT SEDAN "/>
    <n v="1848"/>
    <n v="905.97"/>
    <n v="2753.9700000000003"/>
    <n v="6026.3700000000008"/>
    <n v="12"/>
    <m/>
    <x v="0"/>
  </r>
  <r>
    <x v="4"/>
    <n v="150000"/>
    <s v="23-0000"/>
    <s v="DA-District Attorney"/>
    <n v="131012"/>
    <m/>
    <m/>
    <n v="1024"/>
    <x v="0"/>
    <n v="3677"/>
    <n v="2090"/>
    <n v="79.04000000000002"/>
    <n v="0"/>
    <n v="0"/>
    <n v="825"/>
    <n v="0"/>
    <n v="0"/>
    <n v="0"/>
    <n v="92.4"/>
    <n v="3086.44"/>
    <s v="A"/>
    <n v="2023"/>
    <s v="M78 FLT SEDAN "/>
    <n v="1848"/>
    <n v="159.44999999999999"/>
    <n v="2007.45"/>
    <n v="5093.8900000000003"/>
    <n v="12"/>
    <m/>
    <x v="0"/>
  </r>
  <r>
    <x v="4"/>
    <n v="155000"/>
    <s v="23-1000"/>
    <s v="DA-Division Administration"/>
    <n v="171028"/>
    <m/>
    <m/>
    <n v="1212"/>
    <x v="0"/>
    <n v="7042"/>
    <n v="2700"/>
    <n v="681.75"/>
    <n v="0"/>
    <n v="20.92"/>
    <n v="900"/>
    <n v="0"/>
    <n v="0"/>
    <n v="0"/>
    <n v="199.8"/>
    <n v="4502.47"/>
    <s v="A"/>
    <n v="2023"/>
    <s v="M78 FLT SUV"/>
    <n v="3996"/>
    <n v="344.77"/>
    <n v="4340.7700000000004"/>
    <n v="8843.2400000000016"/>
    <n v="12"/>
    <m/>
    <x v="0"/>
  </r>
  <r>
    <x v="4"/>
    <s v="G15 0237 02 INVG"/>
    <s v="23-1100"/>
    <s v="DA-Investigators"/>
    <n v="171023"/>
    <m/>
    <m/>
    <n v="1212"/>
    <x v="0"/>
    <n v="5839"/>
    <n v="2700"/>
    <n v="748.34999999999991"/>
    <n v="0"/>
    <n v="0"/>
    <n v="900"/>
    <n v="0"/>
    <n v="0"/>
    <n v="0"/>
    <n v="199.8"/>
    <n v="4548.1500000000005"/>
    <s v="A"/>
    <n v="2023"/>
    <s v="M78 FLT SUV"/>
    <n v="3996"/>
    <n v="344.77"/>
    <n v="4340.7700000000004"/>
    <n v="8888.9200000000019"/>
    <n v="12"/>
    <m/>
    <x v="0"/>
  </r>
  <r>
    <x v="4"/>
    <n v="151051"/>
    <s v="23-1100 "/>
    <s v="DA-Investigators"/>
    <n v="141065"/>
    <m/>
    <m/>
    <n v="1024"/>
    <x v="0"/>
    <n v="8212"/>
    <n v="2280"/>
    <n v="1080.3400000000001"/>
    <n v="0"/>
    <n v="0"/>
    <n v="900"/>
    <n v="0"/>
    <n v="0"/>
    <n v="0"/>
    <n v="154.20000000000002"/>
    <n v="4414.54"/>
    <s v="A"/>
    <n v="2020"/>
    <s v="M78 FLT SEDAN "/>
    <n v="3084"/>
    <n v="266.08999999999997"/>
    <n v="3350.09"/>
    <n v="7764.63"/>
    <n v="12"/>
    <m/>
    <x v="0"/>
  </r>
  <r>
    <x v="4"/>
    <s v="G15 0237 02 INVG"/>
    <s v="23-1100 "/>
    <s v="DA-Investigators"/>
    <s v="191008"/>
    <m/>
    <m/>
    <n v="1024"/>
    <x v="0"/>
    <n v="8521"/>
    <n v="2280"/>
    <n v="1657.1800000000003"/>
    <n v="0"/>
    <n v="0"/>
    <n v="900"/>
    <n v="0"/>
    <n v="0"/>
    <n v="0"/>
    <n v="154.20000000000002"/>
    <n v="4991.38"/>
    <s v="A"/>
    <n v="2025"/>
    <s v="M78 FLT SEDAN "/>
    <n v="3084"/>
    <n v="266.08999999999997"/>
    <n v="3350.09"/>
    <n v="8341.4700000000012"/>
    <n v="12"/>
    <m/>
    <x v="0"/>
  </r>
  <r>
    <x v="4"/>
    <n v="151051"/>
    <s v="23-1100 "/>
    <s v="DA-Investigators"/>
    <s v="191009"/>
    <m/>
    <m/>
    <n v="1024"/>
    <x v="0"/>
    <n v="11892"/>
    <n v="2280"/>
    <n v="2507.2400000000002"/>
    <n v="0"/>
    <n v="14.85"/>
    <n v="900"/>
    <n v="0"/>
    <n v="0"/>
    <n v="0"/>
    <n v="154.20000000000002"/>
    <n v="5856.29"/>
    <s v="A"/>
    <n v="2025"/>
    <s v="M78 FLT SEDAN "/>
    <n v="3084"/>
    <n v="266.08999999999997"/>
    <n v="3350.09"/>
    <n v="9206.380000000001"/>
    <n v="12"/>
    <m/>
    <x v="0"/>
  </r>
  <r>
    <x v="4"/>
    <n v="151051"/>
    <s v="23-1100 "/>
    <s v="DA-Investigators"/>
    <s v="191010"/>
    <m/>
    <m/>
    <n v="1024"/>
    <x v="0"/>
    <n v="6469"/>
    <n v="2280"/>
    <n v="786.98"/>
    <n v="0"/>
    <n v="0"/>
    <n v="900"/>
    <n v="0"/>
    <n v="0"/>
    <n v="0"/>
    <n v="154.20000000000002"/>
    <n v="4121.18"/>
    <s v="A"/>
    <n v="2025"/>
    <s v="M78 FLT SEDAN "/>
    <n v="3084"/>
    <n v="266.08999999999997"/>
    <n v="3350.09"/>
    <n v="7471.27"/>
    <n v="12"/>
    <m/>
    <x v="0"/>
  </r>
  <r>
    <x v="4"/>
    <s v="G15 0237 02 INVG"/>
    <s v="23-1100 "/>
    <s v="DA-Investigators"/>
    <s v="191011"/>
    <m/>
    <m/>
    <n v="1024"/>
    <x v="0"/>
    <n v="15827"/>
    <n v="2280"/>
    <n v="3871.8199999999997"/>
    <n v="0"/>
    <n v="28.499999999999996"/>
    <n v="900"/>
    <n v="0"/>
    <n v="0"/>
    <n v="0"/>
    <n v="154.20000000000002"/>
    <n v="7234.5199999999995"/>
    <s v="A"/>
    <n v="2025"/>
    <s v="M78 FLT SEDAN "/>
    <n v="3084"/>
    <n v="266.08999999999997"/>
    <n v="3350.09"/>
    <n v="10584.61"/>
    <n v="12"/>
    <m/>
    <x v="0"/>
  </r>
  <r>
    <x v="4"/>
    <s v="G15 0242 10 SED 66"/>
    <s v="23-1600 "/>
    <s v="DA-SED"/>
    <n v="131031"/>
    <m/>
    <m/>
    <n v="1024"/>
    <x v="0"/>
    <n v="1881"/>
    <n v="380"/>
    <n v="0"/>
    <n v="0"/>
    <n v="18.920000000000002"/>
    <n v="150"/>
    <n v="0"/>
    <n v="0"/>
    <n v="0"/>
    <n v="0"/>
    <n v="548.92000000000007"/>
    <s v="B"/>
    <n v="2019"/>
    <n v="0"/>
    <n v="0"/>
    <n v="0"/>
    <n v="0"/>
    <n v="548.92000000000007"/>
    <n v="12"/>
    <m/>
    <x v="0"/>
  </r>
  <r>
    <x v="5"/>
    <n v="600000"/>
    <s v="26-1000"/>
    <s v="Executive Admin"/>
    <s v="021082"/>
    <m/>
    <s v="SHOP 37             "/>
    <n v="1212"/>
    <x v="0"/>
    <n v="7030"/>
    <n v="2700"/>
    <n v="1749.6000000000001"/>
    <n v="0"/>
    <n v="0"/>
    <n v="900"/>
    <n v="0"/>
    <n v="0"/>
    <n v="0"/>
    <n v="0"/>
    <n v="5349.6"/>
    <s v="C"/>
    <n v="2008"/>
    <s v=" "/>
    <n v="0"/>
    <n v="0"/>
    <n v="0"/>
    <n v="5349.6"/>
    <n v="12"/>
    <m/>
    <x v="0"/>
  </r>
  <r>
    <x v="5"/>
    <n v="600000"/>
    <s v="26-1000"/>
    <s v="Executive Admin"/>
    <s v="041092"/>
    <m/>
    <s v="SHOP 187            "/>
    <n v="1212"/>
    <x v="0"/>
    <n v="6031"/>
    <n v="2700"/>
    <n v="1363.9500000000003"/>
    <n v="0"/>
    <n v="0"/>
    <n v="900"/>
    <n v="0"/>
    <n v="0"/>
    <n v="0"/>
    <n v="0"/>
    <n v="4963.9500000000007"/>
    <s v="C"/>
    <n v="2011"/>
    <s v=" "/>
    <n v="0"/>
    <n v="0"/>
    <n v="0"/>
    <n v="4963.9500000000007"/>
    <n v="12"/>
    <m/>
    <x v="0"/>
  </r>
  <r>
    <x v="5"/>
    <n v="600000"/>
    <s v="26-1000"/>
    <s v="Executive Admin"/>
    <s v="081079"/>
    <m/>
    <s v="SHOP 816            "/>
    <n v="1031"/>
    <x v="0"/>
    <n v="4870"/>
    <n v="2400"/>
    <n v="1018.0000000000002"/>
    <n v="0"/>
    <n v="0"/>
    <n v="900"/>
    <n v="0"/>
    <n v="0"/>
    <n v="0"/>
    <n v="0"/>
    <n v="4318"/>
    <s v="C"/>
    <n v="2015"/>
    <s v=" "/>
    <n v="0"/>
    <n v="0"/>
    <n v="0"/>
    <n v="4318"/>
    <n v="12"/>
    <m/>
    <x v="0"/>
  </r>
  <r>
    <x v="5"/>
    <n v="600000"/>
    <s v="26-1000"/>
    <s v="Executive Admin"/>
    <n v="151068"/>
    <m/>
    <s v="SHOP 1507           "/>
    <n v="1212"/>
    <x v="0"/>
    <n v="2735"/>
    <n v="2700"/>
    <n v="0"/>
    <n v="0"/>
    <n v="0"/>
    <n v="900"/>
    <n v="0"/>
    <n v="0"/>
    <n v="0"/>
    <n v="150"/>
    <n v="3750"/>
    <s v="A"/>
    <n v="2025"/>
    <s v="M78 FLT SUV"/>
    <n v="3000"/>
    <n v="3581.0800000000004"/>
    <n v="6581.08"/>
    <n v="10331.08"/>
    <n v="12"/>
    <m/>
    <x v="0"/>
  </r>
  <r>
    <x v="5"/>
    <n v="600000"/>
    <s v="26-1000"/>
    <s v="Executive Admin"/>
    <n v="151072"/>
    <m/>
    <s v="SHOP 1526           "/>
    <n v="1212"/>
    <x v="0"/>
    <n v="15977"/>
    <n v="2700"/>
    <n v="4489.6500000000005"/>
    <n v="0"/>
    <n v="143.28"/>
    <n v="900"/>
    <n v="0"/>
    <n v="1139.0899999999999"/>
    <n v="0"/>
    <n v="150"/>
    <n v="9522.02"/>
    <s v="A"/>
    <n v="2025"/>
    <s v="M78 FLT SUV"/>
    <n v="3000"/>
    <n v="3581.0800000000004"/>
    <n v="6581.08"/>
    <n v="16103.1"/>
    <n v="12"/>
    <m/>
    <x v="0"/>
  </r>
  <r>
    <x v="5"/>
    <n v="600000"/>
    <s v="26-1000"/>
    <s v="Executive Admin"/>
    <n v="161052"/>
    <m/>
    <s v="SHOP 1615           "/>
    <n v="1035"/>
    <x v="0"/>
    <n v="7352"/>
    <n v="3180"/>
    <n v="1978.4900000000002"/>
    <n v="0"/>
    <n v="99.289999999999992"/>
    <n v="900"/>
    <n v="0"/>
    <n v="0"/>
    <n v="0"/>
    <n v="0"/>
    <n v="6157.78"/>
    <s v="F"/>
    <n v="2017"/>
    <s v=" "/>
    <n v="0"/>
    <n v="0"/>
    <n v="0"/>
    <n v="6157.78"/>
    <n v="12"/>
    <m/>
    <x v="0"/>
  </r>
  <r>
    <x v="5"/>
    <n v="600001"/>
    <s v="26-1025"/>
    <s v="Executive"/>
    <n v="141054"/>
    <m/>
    <s v="SHOP 1415           "/>
    <n v="1031"/>
    <x v="0"/>
    <n v="6850"/>
    <n v="2400"/>
    <n v="993.60000000000014"/>
    <n v="0"/>
    <n v="27.16"/>
    <n v="900"/>
    <n v="0"/>
    <n v="0"/>
    <n v="0"/>
    <n v="0"/>
    <n v="4320.76"/>
    <s v="D"/>
    <n v="1900"/>
    <s v=" "/>
    <n v="0"/>
    <n v="0"/>
    <n v="0"/>
    <n v="4320.76"/>
    <n v="12"/>
    <m/>
    <x v="0"/>
  </r>
  <r>
    <x v="5"/>
    <n v="601080"/>
    <s v="26-1050"/>
    <s v="Internal Affairs"/>
    <s v="091026"/>
    <m/>
    <s v="SHOP 838            "/>
    <n v="1024"/>
    <x v="0"/>
    <n v="1815"/>
    <n v="2280"/>
    <n v="0"/>
    <n v="0"/>
    <n v="0"/>
    <n v="900"/>
    <n v="0"/>
    <n v="0"/>
    <n v="0"/>
    <n v="0"/>
    <n v="3180"/>
    <s v="B"/>
    <n v="2019"/>
    <n v="0"/>
    <n v="0"/>
    <n v="0"/>
    <n v="0"/>
    <n v="3180"/>
    <n v="12"/>
    <m/>
    <x v="0"/>
  </r>
  <r>
    <x v="5"/>
    <n v="601080"/>
    <s v="26-1050"/>
    <s v="Internal Affairs"/>
    <n v="111022"/>
    <m/>
    <s v="SHOP TR01           "/>
    <n v="1031"/>
    <x v="0"/>
    <n v="8291"/>
    <n v="2400"/>
    <n v="1612.4"/>
    <n v="0"/>
    <n v="0"/>
    <n v="900"/>
    <n v="0"/>
    <n v="200"/>
    <n v="0"/>
    <n v="0"/>
    <n v="5112.3999999999996"/>
    <s v="D"/>
    <n v="1900"/>
    <s v=" "/>
    <n v="0"/>
    <n v="0"/>
    <n v="0"/>
    <n v="5112.3999999999996"/>
    <n v="12"/>
    <m/>
    <x v="0"/>
  </r>
  <r>
    <x v="5"/>
    <n v="601200"/>
    <s v="26-1500"/>
    <s v="Business Services "/>
    <n v="121031"/>
    <m/>
    <s v="SHOP 1216           "/>
    <n v="1212"/>
    <x v="0"/>
    <n v="7791"/>
    <n v="2700"/>
    <n v="1570.9499999999998"/>
    <n v="0"/>
    <n v="50.4"/>
    <n v="900"/>
    <n v="0"/>
    <n v="896.95"/>
    <n v="0"/>
    <n v="0"/>
    <n v="6118.2999999999993"/>
    <s v="D"/>
    <n v="1900"/>
    <s v=" "/>
    <n v="0"/>
    <n v="0"/>
    <n v="0"/>
    <n v="6118.2999999999993"/>
    <n v="12"/>
    <m/>
    <x v="0"/>
  </r>
  <r>
    <x v="5"/>
    <n v="601200"/>
    <s v="26-1500"/>
    <s v="Business Services "/>
    <s v="121034"/>
    <m/>
    <s v="SHOP 1219           "/>
    <n v="1212"/>
    <x v="0"/>
    <n v="5493"/>
    <n v="2700"/>
    <n v="662.40000000000009"/>
    <n v="0"/>
    <n v="64.95"/>
    <n v="900"/>
    <n v="0"/>
    <n v="713.3"/>
    <n v="0"/>
    <n v="0"/>
    <n v="5040.6500000000005"/>
    <s v="D"/>
    <n v="1900"/>
    <s v=" "/>
    <n v="0"/>
    <n v="0"/>
    <n v="0"/>
    <n v="5040.6500000000005"/>
    <n v="12"/>
    <m/>
    <x v="0"/>
  </r>
  <r>
    <x v="5"/>
    <n v="601200"/>
    <s v="26-1500"/>
    <s v="Business Services "/>
    <n v="141004"/>
    <m/>
    <s v="SHOP 1418           "/>
    <n v="1020"/>
    <x v="0"/>
    <n v="1072"/>
    <n v="2220"/>
    <n v="0"/>
    <n v="0"/>
    <n v="0"/>
    <n v="900"/>
    <n v="0"/>
    <n v="0"/>
    <n v="0"/>
    <n v="77.400000000000006"/>
    <n v="3197.4"/>
    <s v="A"/>
    <n v="2025"/>
    <s v="M78 FLT SEDAN "/>
    <n v="1548"/>
    <n v="1847.84"/>
    <n v="3395.84"/>
    <n v="6593.24"/>
    <n v="12"/>
    <m/>
    <x v="0"/>
  </r>
  <r>
    <x v="5"/>
    <n v="601203"/>
    <s v="26-2000"/>
    <s v="Logistics"/>
    <s v="041063"/>
    <m/>
    <s v="E226255"/>
    <n v="1031"/>
    <x v="0"/>
    <n v="3331"/>
    <n v="2400"/>
    <n v="1041.6000000000001"/>
    <n v="0"/>
    <n v="0"/>
    <n v="900"/>
    <n v="0"/>
    <n v="0"/>
    <n v="0"/>
    <n v="0"/>
    <n v="4341.6000000000004"/>
    <s v="C"/>
    <n v="2012"/>
    <s v=" "/>
    <n v="0"/>
    <n v="0"/>
    <n v="0"/>
    <n v="4341.6000000000004"/>
    <n v="12"/>
    <m/>
    <x v="0"/>
  </r>
  <r>
    <x v="5"/>
    <n v="601203"/>
    <s v="26-2000"/>
    <s v="Logistics"/>
    <s v="081048"/>
    <m/>
    <s v="SHOP 817            "/>
    <n v="9020"/>
    <x v="1"/>
    <n v="0"/>
    <n v="0"/>
    <n v="0"/>
    <n v="311.76"/>
    <n v="79.92"/>
    <n v="900"/>
    <n v="0"/>
    <n v="0"/>
    <n v="0"/>
    <n v="0"/>
    <n v="1291.68"/>
    <s v="B"/>
    <n v="2019"/>
    <n v="0"/>
    <n v="0"/>
    <n v="0"/>
    <n v="0"/>
    <n v="1291.68"/>
    <n v="12"/>
    <m/>
    <x v="0"/>
  </r>
  <r>
    <x v="5"/>
    <n v="601203"/>
    <s v="26-2000"/>
    <s v="Logistics"/>
    <s v="081073"/>
    <m/>
    <s v="SHOP 821            "/>
    <n v="1031"/>
    <x v="0"/>
    <n v="1040"/>
    <n v="2400"/>
    <n v="22"/>
    <n v="0"/>
    <n v="0"/>
    <n v="900"/>
    <n v="0"/>
    <n v="0"/>
    <n v="0"/>
    <n v="0"/>
    <n v="3322"/>
    <s v="C"/>
    <n v="2015"/>
    <s v=" "/>
    <n v="0"/>
    <n v="0"/>
    <n v="0"/>
    <n v="3322"/>
    <n v="12"/>
    <m/>
    <x v="0"/>
  </r>
  <r>
    <x v="5"/>
    <n v="601203"/>
    <s v="26-2000"/>
    <s v="Logistics"/>
    <n v="101004"/>
    <m/>
    <s v="SHOP 1019           "/>
    <n v="1202"/>
    <x v="0"/>
    <n v="356"/>
    <n v="2700"/>
    <n v="0"/>
    <n v="0"/>
    <n v="34.269999999999996"/>
    <n v="900"/>
    <n v="0"/>
    <n v="0"/>
    <n v="0"/>
    <n v="0"/>
    <n v="3634.27"/>
    <s v="C"/>
    <n v="2017"/>
    <s v=" "/>
    <n v="0"/>
    <n v="0"/>
    <n v="0"/>
    <n v="3634.27"/>
    <n v="12"/>
    <m/>
    <x v="0"/>
  </r>
  <r>
    <x v="5"/>
    <n v="601203"/>
    <s v="26-2000"/>
    <s v="Logistics"/>
    <n v="101024"/>
    <m/>
    <s v="SHOP 1013           "/>
    <n v="1202"/>
    <x v="0"/>
    <n v="1090"/>
    <n v="2700"/>
    <n v="0"/>
    <n v="0"/>
    <n v="0"/>
    <n v="900"/>
    <n v="0"/>
    <n v="0"/>
    <n v="0"/>
    <n v="0"/>
    <n v="3600"/>
    <s v="C"/>
    <n v="2016"/>
    <s v=" "/>
    <n v="0"/>
    <n v="0"/>
    <n v="0"/>
    <n v="3600"/>
    <n v="12"/>
    <m/>
    <x v="0"/>
  </r>
  <r>
    <x v="5"/>
    <n v="601203"/>
    <s v="26-2000"/>
    <s v="Logistics"/>
    <n v="101039"/>
    <m/>
    <s v="SHOP 1016           "/>
    <n v="1024"/>
    <x v="0"/>
    <n v="1845"/>
    <n v="2280"/>
    <n v="141.74"/>
    <n v="0"/>
    <n v="0"/>
    <n v="900"/>
    <n v="0"/>
    <n v="0"/>
    <n v="0"/>
    <n v="92.4"/>
    <n v="3414.14"/>
    <s v="A"/>
    <n v="2021"/>
    <s v="M78 FLT SEDAN "/>
    <n v="1848"/>
    <n v="2205.9500000000003"/>
    <n v="4053.9500000000003"/>
    <n v="7468.09"/>
    <n v="12"/>
    <m/>
    <x v="0"/>
  </r>
  <r>
    <x v="5"/>
    <n v="601203"/>
    <s v="26-2000"/>
    <s v="Logistics"/>
    <n v="101068"/>
    <m/>
    <s v="SHOP 1012           "/>
    <n v="1024"/>
    <x v="0"/>
    <n v="4114"/>
    <n v="2280"/>
    <n v="312.36"/>
    <n v="0"/>
    <n v="14.78"/>
    <n v="900"/>
    <n v="0"/>
    <n v="0"/>
    <n v="0"/>
    <n v="0"/>
    <n v="3507.1400000000003"/>
    <s v="D"/>
    <n v="1900"/>
    <s v=" "/>
    <n v="0"/>
    <n v="0"/>
    <n v="0"/>
    <n v="3507.1400000000003"/>
    <n v="12"/>
    <m/>
    <x v="0"/>
  </r>
  <r>
    <x v="5"/>
    <n v="601203"/>
    <s v="26-2000"/>
    <s v="Logistics"/>
    <n v="101069"/>
    <m/>
    <s v="SHOP 1011           "/>
    <n v="1024"/>
    <x v="0"/>
    <n v="747"/>
    <n v="2280"/>
    <n v="0"/>
    <n v="0"/>
    <n v="0"/>
    <n v="900"/>
    <n v="0"/>
    <n v="0"/>
    <n v="0"/>
    <n v="0"/>
    <n v="3180"/>
    <s v="C"/>
    <n v="2015"/>
    <s v=" "/>
    <n v="0"/>
    <n v="0"/>
    <n v="0"/>
    <n v="3180"/>
    <n v="12"/>
    <m/>
    <x v="0"/>
  </r>
  <r>
    <x v="5"/>
    <n v="601203"/>
    <s v="26-2000"/>
    <s v="Logistics"/>
    <n v="151045"/>
    <m/>
    <s v="SHOP 1508           "/>
    <n v="1024"/>
    <x v="0"/>
    <n v="3166"/>
    <n v="2280"/>
    <n v="115.89999999999998"/>
    <n v="0"/>
    <n v="0"/>
    <n v="900"/>
    <n v="0"/>
    <n v="0"/>
    <n v="0"/>
    <n v="0"/>
    <n v="3295.9"/>
    <s v="D"/>
    <n v="1900"/>
    <s v=" "/>
    <n v="0"/>
    <n v="0"/>
    <n v="0"/>
    <n v="3295.9"/>
    <n v="12"/>
    <m/>
    <x v="0"/>
  </r>
  <r>
    <x v="5"/>
    <n v="601203"/>
    <s v="26-2000"/>
    <s v="Logistics"/>
    <n v="171011"/>
    <m/>
    <s v="SHOP 1701           "/>
    <n v="1226"/>
    <x v="0"/>
    <n v="2071"/>
    <n v="4440"/>
    <n v="0"/>
    <n v="0"/>
    <n v="36.090000000000003"/>
    <n v="900"/>
    <n v="0"/>
    <n v="0"/>
    <n v="0"/>
    <n v="120"/>
    <n v="5496.09"/>
    <s v="A"/>
    <n v="2027"/>
    <s v="M78 FLT VAN CARGO"/>
    <n v="2400"/>
    <n v="2864.8700000000003"/>
    <n v="5264.8700000000008"/>
    <n v="10760.960000000001"/>
    <n v="12"/>
    <m/>
    <x v="0"/>
  </r>
  <r>
    <x v="5"/>
    <n v="601203"/>
    <s v="26-2000"/>
    <s v="Logistics"/>
    <n v="981061"/>
    <m/>
    <s v="SHOP 77             "/>
    <n v="1205"/>
    <x v="0"/>
    <n v="4124"/>
    <n v="4920"/>
    <n v="1091.4199999999998"/>
    <n v="0"/>
    <n v="60.38"/>
    <n v="900"/>
    <n v="0"/>
    <n v="0"/>
    <n v="0"/>
    <n v="0"/>
    <n v="6971.8"/>
    <s v="C"/>
    <n v="2008"/>
    <s v=" "/>
    <n v="0"/>
    <n v="0"/>
    <n v="0"/>
    <n v="6971.8"/>
    <n v="12"/>
    <m/>
    <x v="0"/>
  </r>
  <r>
    <x v="5"/>
    <n v="601217"/>
    <s v="26-2100"/>
    <s v="Inmate Programs"/>
    <s v="081087"/>
    <m/>
    <s v="SHOP 834            "/>
    <n v="1024"/>
    <x v="0"/>
    <n v="1181"/>
    <n v="2280"/>
    <n v="0"/>
    <n v="0"/>
    <n v="0"/>
    <n v="900"/>
    <n v="0"/>
    <n v="0"/>
    <n v="0"/>
    <n v="0"/>
    <n v="3180"/>
    <s v="B"/>
    <n v="2014"/>
    <n v="0"/>
    <n v="0"/>
    <n v="0"/>
    <n v="0"/>
    <n v="3180"/>
    <n v="12"/>
    <m/>
    <x v="0"/>
  </r>
  <r>
    <x v="5"/>
    <n v="601217"/>
    <s v="26-2100"/>
    <s v="Inmate Programs"/>
    <n v="131024"/>
    <m/>
    <s v="SHOP 1309           "/>
    <n v="1024"/>
    <x v="0"/>
    <n v="7614"/>
    <n v="2280"/>
    <n v="1007.3800000000001"/>
    <n v="0"/>
    <n v="0"/>
    <n v="900"/>
    <n v="0"/>
    <n v="0"/>
    <n v="0"/>
    <n v="92.4"/>
    <n v="4279.78"/>
    <s v="A"/>
    <n v="2023"/>
    <s v="M78 FLT SEDAN "/>
    <n v="1848"/>
    <n v="2205.9500000000003"/>
    <n v="4053.9500000000003"/>
    <n v="8333.73"/>
    <n v="12"/>
    <m/>
    <x v="0"/>
  </r>
  <r>
    <x v="5"/>
    <n v="601350"/>
    <s v="26-2200"/>
    <s v="Property/Laundry"/>
    <s v="031032"/>
    <m/>
    <s v="SHOP 120            "/>
    <n v="1335"/>
    <x v="1"/>
    <n v="0"/>
    <n v="0"/>
    <n v="0"/>
    <n v="5346.1200000000008"/>
    <n v="261.19"/>
    <n v="900"/>
    <n v="0"/>
    <n v="0"/>
    <n v="0"/>
    <n v="0"/>
    <n v="6507.31"/>
    <s v="C"/>
    <n v="2012"/>
    <s v=" "/>
    <n v="0"/>
    <n v="0"/>
    <n v="0"/>
    <n v="6507.31"/>
    <n v="12"/>
    <m/>
    <x v="0"/>
  </r>
  <r>
    <x v="5"/>
    <n v="601350"/>
    <s v="26-2200"/>
    <s v="Property/Laundry"/>
    <n v="121002"/>
    <m/>
    <s v="SHOP 1226           "/>
    <n v="1202"/>
    <x v="0"/>
    <n v="11193"/>
    <n v="2700"/>
    <n v="2380.0500000000006"/>
    <n v="0"/>
    <n v="15.04"/>
    <n v="900"/>
    <n v="0"/>
    <n v="0"/>
    <n v="0"/>
    <n v="115.2"/>
    <n v="6110.2900000000009"/>
    <s v="A"/>
    <n v="2023"/>
    <s v="M78 FLT VAN CARGO"/>
    <n v="2304"/>
    <n v="2750.2700000000004"/>
    <n v="5054.2700000000004"/>
    <n v="11164.560000000001"/>
    <n v="12"/>
    <m/>
    <x v="0"/>
  </r>
  <r>
    <x v="5"/>
    <n v="601350"/>
    <s v="26-2200"/>
    <s v="Property/Laundry"/>
    <n v="161064"/>
    <m/>
    <s v="SHOP 1609           "/>
    <n v="1212"/>
    <x v="0"/>
    <n v="12802"/>
    <n v="2700"/>
    <n v="3088.3500000000008"/>
    <n v="0"/>
    <n v="123.60999999999999"/>
    <n v="900"/>
    <n v="0"/>
    <n v="63.316000000000003"/>
    <n v="0"/>
    <n v="120"/>
    <n v="6995.2759999999998"/>
    <s v="A"/>
    <n v="2026"/>
    <s v="M78 FLT SUV"/>
    <n v="2400"/>
    <n v="2864.8700000000003"/>
    <n v="5264.8700000000008"/>
    <n v="12260.146000000001"/>
    <n v="12"/>
    <m/>
    <x v="0"/>
  </r>
  <r>
    <x v="5"/>
    <n v="601350"/>
    <s v="26-2200"/>
    <s v="Property/Laundry"/>
    <s v="191024"/>
    <m/>
    <s v="SHOP 1903      "/>
    <n v="1340"/>
    <x v="1"/>
    <n v="0"/>
    <n v="0"/>
    <n v="0"/>
    <n v="467.81"/>
    <n v="2903.2099999999996"/>
    <n v="900"/>
    <n v="0"/>
    <n v="0"/>
    <n v="0"/>
    <n v="274.8"/>
    <n v="4545.82"/>
    <s v="A"/>
    <n v="2029"/>
    <s v="M78 FLT TRU MISC"/>
    <n v="5496"/>
    <n v="6560.54"/>
    <n v="12056.54"/>
    <n v="16602.36"/>
    <n v="12"/>
    <m/>
    <x v="0"/>
  </r>
  <r>
    <x v="5"/>
    <n v="601390"/>
    <s v="26-2300"/>
    <s v="Equipment Unit"/>
    <s v="001414"/>
    <m/>
    <s v="SHOP 56             "/>
    <n v="1202"/>
    <x v="0"/>
    <n v="10057"/>
    <n v="2700"/>
    <n v="2385.9000000000005"/>
    <n v="0"/>
    <n v="38.21"/>
    <n v="900"/>
    <n v="0"/>
    <n v="0"/>
    <n v="0"/>
    <n v="0"/>
    <n v="6024.1100000000006"/>
    <s v="B"/>
    <n v="2014"/>
    <n v="0"/>
    <n v="0"/>
    <n v="0"/>
    <n v="0"/>
    <n v="6024.1100000000006"/>
    <n v="12"/>
    <m/>
    <x v="0"/>
  </r>
  <r>
    <x v="5"/>
    <n v="601390"/>
    <s v="26-2300"/>
    <s v="Equipment Unit"/>
    <n v="111031"/>
    <m/>
    <s v="SHOP 1107           "/>
    <n v="1212"/>
    <x v="0"/>
    <n v="1295"/>
    <n v="2700"/>
    <n v="0"/>
    <n v="0"/>
    <n v="0"/>
    <n v="900"/>
    <n v="0"/>
    <n v="0"/>
    <n v="0"/>
    <n v="150"/>
    <n v="3750"/>
    <s v="A"/>
    <n v="2021"/>
    <s v="M78 FLT SUV"/>
    <n v="3000"/>
    <n v="3581.0800000000004"/>
    <n v="6581.08"/>
    <n v="10331.08"/>
    <n v="12"/>
    <m/>
    <x v="0"/>
  </r>
  <r>
    <x v="5"/>
    <n v="601390"/>
    <s v="26-2300"/>
    <s v="Equipment Unit"/>
    <s v="181048"/>
    <m/>
    <s v="SHOP 1821"/>
    <n v="1340"/>
    <x v="1"/>
    <n v="0"/>
    <n v="0"/>
    <n v="0"/>
    <n v="2146.67"/>
    <n v="4857.75"/>
    <n v="900"/>
    <n v="0"/>
    <n v="0"/>
    <n v="0"/>
    <n v="346.8"/>
    <n v="8251.2199999999993"/>
    <s v="A"/>
    <n v="2029"/>
    <s v="M78 FLT TRU MISC"/>
    <n v="6936"/>
    <n v="8279.4600000000009"/>
    <n v="15215.460000000001"/>
    <n v="23466.68"/>
    <n v="12"/>
    <m/>
    <x v="0"/>
  </r>
  <r>
    <x v="5"/>
    <n v="601752"/>
    <s v="26-2400"/>
    <s v="Information Tech"/>
    <n v="161072"/>
    <m/>
    <s v="SHOP 1623           "/>
    <n v="1202"/>
    <x v="0"/>
    <n v="1624"/>
    <n v="2700"/>
    <n v="0"/>
    <n v="0"/>
    <n v="0"/>
    <n v="900"/>
    <n v="0"/>
    <n v="0"/>
    <n v="0"/>
    <n v="115.2"/>
    <n v="3715.2"/>
    <s v="A"/>
    <n v="2027"/>
    <s v="M78 FLT VAN CARGO"/>
    <n v="2304"/>
    <n v="2750.2700000000004"/>
    <n v="5054.2700000000004"/>
    <n v="8769.4700000000012"/>
    <n v="12"/>
    <m/>
    <x v="0"/>
  </r>
  <r>
    <x v="5"/>
    <n v="601400"/>
    <s v="26-3000"/>
    <s v="CORRECTIONS FACILITIES ADMIN"/>
    <n v="101071"/>
    <m/>
    <s v="SHOP 1010           "/>
    <n v="1024"/>
    <x v="0"/>
    <n v="2538"/>
    <n v="2280"/>
    <n v="178.98000000000002"/>
    <n v="0"/>
    <n v="24.2"/>
    <n v="900"/>
    <n v="0"/>
    <n v="0"/>
    <n v="0"/>
    <n v="92.4"/>
    <n v="3475.58"/>
    <s v="A"/>
    <n v="2020"/>
    <s v="M78 FLT SEDAN "/>
    <n v="1848"/>
    <n v="2205.9500000000003"/>
    <n v="4053.9500000000003"/>
    <n v="7529.5300000000007"/>
    <n v="12"/>
    <m/>
    <x v="0"/>
  </r>
  <r>
    <x v="5"/>
    <n v="601400"/>
    <s v="26-3000"/>
    <s v="CORRECTIONS FACILITIES ADMIN"/>
    <n v="151056"/>
    <m/>
    <s v="SHOP 1528           "/>
    <n v="1212"/>
    <x v="0"/>
    <n v="7335"/>
    <n v="2700"/>
    <n v="925.2"/>
    <n v="0"/>
    <n v="20.58"/>
    <n v="900"/>
    <n v="0"/>
    <n v="300"/>
    <n v="0"/>
    <n v="150"/>
    <n v="4995.78"/>
    <s v="A"/>
    <n v="2025"/>
    <s v="M78 FLT SUV"/>
    <n v="3000"/>
    <n v="3581.0800000000004"/>
    <n v="6581.08"/>
    <n v="11576.86"/>
    <n v="12"/>
    <m/>
    <x v="0"/>
  </r>
  <r>
    <x v="5"/>
    <n v="601400"/>
    <s v="26-3000"/>
    <s v="CORRECTIONS FACILITIES ADMIN"/>
    <s v="191025"/>
    <m/>
    <s v="E280975"/>
    <n v="1212"/>
    <x v="0"/>
    <n v="11104"/>
    <n v="2700"/>
    <n v="2746.7999999999997"/>
    <n v="0"/>
    <n v="58.56"/>
    <n v="900"/>
    <n v="0"/>
    <n v="1200.6099999999999"/>
    <n v="0"/>
    <n v="120"/>
    <n v="7725.9699999999993"/>
    <s v="A"/>
    <n v="2029"/>
    <s v="M78 FLT SUV"/>
    <n v="2400"/>
    <n v="2864.8700000000003"/>
    <n v="5264.8700000000008"/>
    <n v="12990.84"/>
    <n v="12"/>
    <m/>
    <x v="0"/>
  </r>
  <r>
    <x v="5"/>
    <n v="601405"/>
    <s v="26-3025"/>
    <s v="Corrections Svcs Admin"/>
    <s v="171062"/>
    <m/>
    <s v="SHOP 1718"/>
    <n v="1212"/>
    <x v="0"/>
    <n v="10247"/>
    <n v="2700"/>
    <n v="1923.3000000000006"/>
    <n v="0"/>
    <n v="60.15"/>
    <n v="900"/>
    <n v="0"/>
    <n v="0"/>
    <n v="0"/>
    <n v="150"/>
    <n v="5733.4500000000007"/>
    <s v="A"/>
    <n v="2028"/>
    <s v="M78 FLT SUV"/>
    <n v="3000"/>
    <n v="3581.0800000000004"/>
    <n v="6581.08"/>
    <n v="12314.53"/>
    <n v="12"/>
    <m/>
    <x v="0"/>
  </r>
  <r>
    <x v="5"/>
    <n v="601040"/>
    <s v="26-3100"/>
    <s v="Training"/>
    <s v="071029"/>
    <m/>
    <s v="SHOP 707            "/>
    <n v="1031"/>
    <x v="0"/>
    <n v="8290"/>
    <n v="2400"/>
    <n v="1507.2000000000003"/>
    <n v="0"/>
    <n v="26.69"/>
    <n v="900"/>
    <n v="0"/>
    <n v="0"/>
    <n v="0"/>
    <n v="0"/>
    <n v="4833.8900000000003"/>
    <s v="C"/>
    <n v="2013"/>
    <s v=" "/>
    <n v="0"/>
    <n v="0"/>
    <n v="0"/>
    <n v="4833.8900000000003"/>
    <n v="12"/>
    <m/>
    <x v="0"/>
  </r>
  <r>
    <x v="5"/>
    <n v="601040"/>
    <s v="26-3100"/>
    <s v="Training"/>
    <s v="081050"/>
    <m/>
    <s v="SHOP 824            "/>
    <n v="9020"/>
    <x v="1"/>
    <n v="0"/>
    <n v="0"/>
    <n v="0"/>
    <n v="92.64"/>
    <n v="0"/>
    <n v="240"/>
    <n v="0"/>
    <n v="0"/>
    <n v="0"/>
    <n v="0"/>
    <n v="332.64"/>
    <s v="C"/>
    <n v="2015"/>
    <s v=" "/>
    <n v="0"/>
    <n v="0"/>
    <n v="0"/>
    <n v="332.64"/>
    <n v="12"/>
    <m/>
    <x v="0"/>
  </r>
  <r>
    <x v="5"/>
    <n v="601040"/>
    <s v="26-3100"/>
    <s v="Training"/>
    <s v="081109"/>
    <m/>
    <s v="SHOP 814            "/>
    <n v="9020"/>
    <x v="1"/>
    <n v="0"/>
    <n v="0"/>
    <n v="0"/>
    <n v="92.64"/>
    <n v="0"/>
    <n v="240"/>
    <n v="0"/>
    <n v="0"/>
    <n v="0"/>
    <n v="0"/>
    <n v="332.64"/>
    <s v="C"/>
    <n v="2015"/>
    <s v=" "/>
    <n v="0"/>
    <n v="0"/>
    <n v="0"/>
    <n v="332.64"/>
    <n v="12"/>
    <m/>
    <x v="0"/>
  </r>
  <r>
    <x v="5"/>
    <n v="601040"/>
    <s v="26-3100"/>
    <s v="Training"/>
    <s v="081112"/>
    <m/>
    <s v="SHOP 845            "/>
    <n v="9020"/>
    <x v="1"/>
    <n v="0"/>
    <n v="0"/>
    <n v="0"/>
    <n v="92.64"/>
    <n v="0"/>
    <n v="240"/>
    <n v="0"/>
    <n v="0"/>
    <n v="0"/>
    <n v="0"/>
    <n v="332.64"/>
    <s v="D"/>
    <n v="1900"/>
    <s v=" "/>
    <n v="0"/>
    <n v="0"/>
    <n v="0"/>
    <n v="332.64"/>
    <n v="12"/>
    <m/>
    <x v="0"/>
  </r>
  <r>
    <x v="5"/>
    <n v="601040"/>
    <s v="26-3100"/>
    <s v="Training"/>
    <s v="091028"/>
    <m/>
    <s v="SHOP 837            "/>
    <n v="1024"/>
    <x v="0"/>
    <n v="4457"/>
    <n v="2280"/>
    <n v="934.80000000000007"/>
    <n v="0"/>
    <n v="0"/>
    <n v="900"/>
    <n v="0"/>
    <n v="0"/>
    <n v="0"/>
    <n v="0"/>
    <n v="4114.8"/>
    <s v="B"/>
    <n v="2019"/>
    <n v="0"/>
    <n v="0"/>
    <n v="0"/>
    <n v="0"/>
    <n v="4114.8"/>
    <n v="12"/>
    <m/>
    <x v="0"/>
  </r>
  <r>
    <x v="5"/>
    <n v="601040"/>
    <s v="26-3100"/>
    <s v="Training"/>
    <s v="091033"/>
    <m/>
    <s v="E247353"/>
    <n v="3007"/>
    <x v="1"/>
    <n v="0"/>
    <n v="0"/>
    <n v="0"/>
    <n v="0"/>
    <n v="0"/>
    <n v="240"/>
    <n v="0"/>
    <n v="0"/>
    <n v="0"/>
    <n v="0"/>
    <n v="240"/>
    <s v="D"/>
    <n v="1900"/>
    <s v=" "/>
    <n v="0"/>
    <n v="0"/>
    <n v="0"/>
    <n v="240"/>
    <n v="12"/>
    <m/>
    <x v="0"/>
  </r>
  <r>
    <x v="5"/>
    <n v="601040"/>
    <s v="26-3100"/>
    <s v="Training"/>
    <n v="121032"/>
    <m/>
    <s v="SHOP 1218           "/>
    <n v="1212"/>
    <x v="0"/>
    <n v="13818"/>
    <n v="2700"/>
    <n v="3954.1500000000005"/>
    <n v="0"/>
    <n v="101.59"/>
    <n v="900"/>
    <n v="0"/>
    <n v="930.1400000000001"/>
    <n v="0"/>
    <n v="0"/>
    <n v="8585.880000000001"/>
    <s v="D"/>
    <n v="1900"/>
    <s v=" "/>
    <n v="0"/>
    <n v="0"/>
    <n v="0"/>
    <n v="8585.880000000001"/>
    <n v="12"/>
    <m/>
    <x v="0"/>
  </r>
  <r>
    <x v="5"/>
    <n v="601040"/>
    <s v="26-3100"/>
    <s v="Training"/>
    <n v="141066"/>
    <m/>
    <s v="SHOP 1414           "/>
    <n v="3000"/>
    <x v="1"/>
    <n v="0"/>
    <n v="0"/>
    <n v="0"/>
    <n v="3068.18"/>
    <n v="1530.5500000000004"/>
    <n v="900"/>
    <n v="0"/>
    <n v="0"/>
    <n v="0"/>
    <n v="0"/>
    <n v="5498.7300000000005"/>
    <s v="D"/>
    <n v="1900"/>
    <s v=" "/>
    <n v="0"/>
    <n v="0"/>
    <n v="0"/>
    <n v="5498.7300000000005"/>
    <n v="12"/>
    <m/>
    <x v="0"/>
  </r>
  <r>
    <x v="5"/>
    <n v="601040"/>
    <s v="26-3100"/>
    <s v="Training"/>
    <n v="151048"/>
    <m/>
    <s v="SHOP 1527           "/>
    <n v="1212"/>
    <x v="0"/>
    <n v="11277"/>
    <n v="2700"/>
    <n v="2599.65"/>
    <n v="0"/>
    <n v="75.53"/>
    <n v="900"/>
    <n v="0"/>
    <n v="0"/>
    <n v="0"/>
    <n v="150"/>
    <n v="6425.1799999999994"/>
    <s v="A"/>
    <n v="2025"/>
    <s v="M78 FLT SUV"/>
    <n v="3000"/>
    <n v="3581.0800000000004"/>
    <n v="6581.08"/>
    <n v="13006.259999999998"/>
    <n v="12"/>
    <m/>
    <x v="0"/>
  </r>
  <r>
    <x v="5"/>
    <n v="601040"/>
    <s v="26-3100"/>
    <s v="Training"/>
    <s v="171030"/>
    <m/>
    <s v="SHOP 1704"/>
    <n v="1204"/>
    <x v="1"/>
    <n v="3738"/>
    <n v="4020"/>
    <n v="25.460000000000036"/>
    <n v="0"/>
    <n v="71.31"/>
    <n v="900"/>
    <n v="0"/>
    <n v="0"/>
    <n v="0"/>
    <n v="145.20000000000002"/>
    <n v="5161.97"/>
    <s v="A"/>
    <n v="2027"/>
    <s v="M78 FLT TRU"/>
    <n v="2904"/>
    <n v="3466.4900000000002"/>
    <n v="6370.49"/>
    <n v="11532.46"/>
    <n v="12"/>
    <m/>
    <x v="0"/>
  </r>
  <r>
    <x v="5"/>
    <n v="601040"/>
    <s v="26-3100"/>
    <s v="Training"/>
    <s v="171031"/>
    <m/>
    <s v="SHOP 1703"/>
    <n v="1204"/>
    <x v="0"/>
    <n v="8251"/>
    <n v="4020"/>
    <n v="2213.0100000000002"/>
    <n v="0"/>
    <n v="70.72"/>
    <n v="900"/>
    <n v="0"/>
    <n v="0"/>
    <n v="0"/>
    <n v="145.20000000000002"/>
    <n v="7348.93"/>
    <s v="A"/>
    <n v="2027"/>
    <s v="M78 FLT TRU"/>
    <n v="2904"/>
    <n v="3466.4900000000002"/>
    <n v="6370.49"/>
    <n v="13719.42"/>
    <n v="12"/>
    <m/>
    <x v="0"/>
  </r>
  <r>
    <x v="5"/>
    <n v="601040"/>
    <s v="26-3100"/>
    <s v="Training"/>
    <s v="181031"/>
    <m/>
    <s v="SHOP 1812"/>
    <n v="1212"/>
    <x v="0"/>
    <n v="9540"/>
    <n v="2700"/>
    <n v="1901.2500000000002"/>
    <n v="0"/>
    <n v="55.57"/>
    <n v="900"/>
    <n v="1007.39"/>
    <n v="0"/>
    <n v="0"/>
    <n v="120"/>
    <n v="6684.21"/>
    <s v="A"/>
    <n v="2029"/>
    <s v="M78 FLT SUV"/>
    <n v="2400"/>
    <n v="2864.8700000000003"/>
    <n v="5264.8700000000008"/>
    <n v="11949.080000000002"/>
    <n v="12"/>
    <m/>
    <x v="0"/>
  </r>
  <r>
    <x v="5"/>
    <n v="601410"/>
    <s v="26-3300"/>
    <s v="MCDC"/>
    <s v="061102"/>
    <m/>
    <s v="SHOP 620            "/>
    <n v="1202"/>
    <x v="0"/>
    <n v="2931"/>
    <n v="2700"/>
    <n v="723.6"/>
    <n v="0"/>
    <n v="0"/>
    <n v="900"/>
    <n v="0"/>
    <n v="0"/>
    <n v="0"/>
    <n v="0"/>
    <n v="4323.6000000000004"/>
    <s v="B"/>
    <n v="2017"/>
    <n v="0"/>
    <n v="0"/>
    <n v="0"/>
    <n v="0"/>
    <n v="4323.6000000000004"/>
    <n v="12"/>
    <m/>
    <x v="0"/>
  </r>
  <r>
    <x v="5"/>
    <n v="601410"/>
    <s v="26-3300"/>
    <s v="MCDC"/>
    <n v="121010"/>
    <m/>
    <s v="SHOP 1213           "/>
    <n v="1248"/>
    <x v="0"/>
    <n v="8762"/>
    <n v="2760"/>
    <n v="1944.88"/>
    <n v="0"/>
    <n v="38.520000000000003"/>
    <n v="900"/>
    <n v="0"/>
    <n v="0"/>
    <n v="0"/>
    <n v="0"/>
    <n v="5643.4000000000005"/>
    <s v="B"/>
    <n v="2017"/>
    <n v="0"/>
    <n v="0"/>
    <n v="0"/>
    <n v="0"/>
    <n v="5643.4000000000005"/>
    <n v="12"/>
    <m/>
    <x v="0"/>
  </r>
  <r>
    <x v="5"/>
    <n v="601410"/>
    <s v="26-3300"/>
    <s v="MCDC"/>
    <n v="131005"/>
    <m/>
    <s v="SHOP 1307           "/>
    <n v="1248"/>
    <x v="0"/>
    <n v="17515"/>
    <n v="2760"/>
    <n v="5526.9000000000005"/>
    <n v="0"/>
    <n v="68.930000000000007"/>
    <n v="900"/>
    <n v="0"/>
    <n v="0"/>
    <n v="0"/>
    <n v="0"/>
    <n v="9255.8300000000017"/>
    <s v="B"/>
    <n v="2018"/>
    <n v="0"/>
    <n v="0"/>
    <n v="0"/>
    <n v="0"/>
    <n v="9255.8300000000017"/>
    <n v="12"/>
    <m/>
    <x v="0"/>
  </r>
  <r>
    <x v="5"/>
    <n v="601410"/>
    <s v="26-3300"/>
    <s v="MCDC"/>
    <n v="151057"/>
    <m/>
    <s v="SHOP 1525           "/>
    <n v="1212"/>
    <x v="0"/>
    <n v="10224"/>
    <n v="2700"/>
    <n v="2579.4000000000005"/>
    <n v="0"/>
    <n v="94.47"/>
    <n v="900"/>
    <n v="0"/>
    <n v="214"/>
    <n v="0"/>
    <n v="150"/>
    <n v="6637.8700000000008"/>
    <s v="A"/>
    <n v="2025"/>
    <s v="M78 FLT SUV"/>
    <n v="3000"/>
    <n v="3581.0800000000004"/>
    <n v="6581.08"/>
    <n v="13218.95"/>
    <n v="12"/>
    <m/>
    <x v="0"/>
  </r>
  <r>
    <x v="5"/>
    <n v="601410"/>
    <s v="26-3300"/>
    <s v="MCDC"/>
    <s v="201028"/>
    <m/>
    <s v="SHOP 2010"/>
    <n v="1035"/>
    <x v="2"/>
    <n v="0"/>
    <n v="0"/>
    <n v="0"/>
    <n v="0"/>
    <n v="0"/>
    <n v="0"/>
    <n v="0"/>
    <n v="0"/>
    <n v="0"/>
    <n v="0"/>
    <n v="0"/>
    <e v="#N/A"/>
    <e v="#N/A"/>
    <e v="#N/A"/>
    <n v="0"/>
    <n v="0"/>
    <n v="0"/>
    <n v="0"/>
    <n v="0"/>
    <m/>
    <x v="0"/>
  </r>
  <r>
    <x v="5"/>
    <n v="601410"/>
    <s v="26-3300"/>
    <s v="MCDC"/>
    <s v="201029"/>
    <m/>
    <s v="SHOP 2011"/>
    <n v="1035"/>
    <x v="2"/>
    <n v="0"/>
    <n v="0"/>
    <n v="0"/>
    <n v="0"/>
    <n v="0"/>
    <n v="0"/>
    <n v="0"/>
    <n v="0"/>
    <n v="0"/>
    <n v="0"/>
    <n v="0"/>
    <e v="#N/A"/>
    <e v="#N/A"/>
    <e v="#N/A"/>
    <n v="0"/>
    <n v="0"/>
    <n v="0"/>
    <n v="0"/>
    <n v="0"/>
    <m/>
    <x v="0"/>
  </r>
  <r>
    <x v="5"/>
    <n v="601422"/>
    <s v="26-3400"/>
    <s v="MCIJ"/>
    <s v="041066"/>
    <m/>
    <s v="SHOP 1116           "/>
    <n v="1031"/>
    <x v="0"/>
    <n v="4563"/>
    <n v="2400"/>
    <n v="1015.6000000000001"/>
    <n v="0"/>
    <n v="19.46"/>
    <n v="900"/>
    <n v="0"/>
    <n v="0"/>
    <n v="0"/>
    <n v="0"/>
    <n v="4335.0600000000004"/>
    <s v="C"/>
    <n v="2012"/>
    <s v=" "/>
    <n v="0"/>
    <n v="0"/>
    <n v="0"/>
    <n v="4335.0600000000004"/>
    <n v="12"/>
    <m/>
    <x v="0"/>
  </r>
  <r>
    <x v="5"/>
    <n v="601422"/>
    <s v="26-3400"/>
    <s v="MCIJ"/>
    <s v="071030"/>
    <m/>
    <s v="SHOP 710            "/>
    <n v="1248"/>
    <x v="0"/>
    <n v="111"/>
    <n v="2760"/>
    <n v="0"/>
    <n v="0"/>
    <n v="0"/>
    <n v="900"/>
    <n v="0"/>
    <n v="214"/>
    <n v="0"/>
    <n v="0"/>
    <n v="3874"/>
    <s v="C"/>
    <n v="2012"/>
    <s v=" "/>
    <n v="0"/>
    <n v="0"/>
    <n v="0"/>
    <n v="3874"/>
    <n v="12"/>
    <m/>
    <x v="0"/>
  </r>
  <r>
    <x v="5"/>
    <n v="601422"/>
    <s v="26-3400"/>
    <s v="MCIJ"/>
    <n v="141032"/>
    <m/>
    <s v="SHOP 1412           "/>
    <n v="1212"/>
    <x v="0"/>
    <n v="13359"/>
    <n v="2700"/>
    <n v="3536.5500000000006"/>
    <n v="0"/>
    <n v="64.28"/>
    <n v="900"/>
    <n v="0"/>
    <n v="0"/>
    <n v="0"/>
    <n v="199.8"/>
    <n v="7400.630000000001"/>
    <s v="A"/>
    <n v="2020"/>
    <s v="M78 FLT SUV"/>
    <n v="3996"/>
    <n v="4770"/>
    <n v="8766"/>
    <n v="16166.630000000001"/>
    <n v="12"/>
    <m/>
    <x v="0"/>
  </r>
  <r>
    <x v="5"/>
    <n v="601422"/>
    <s v="26-3400"/>
    <s v="MCIJ"/>
    <s v="201030"/>
    <m/>
    <s v="SHOP 2012"/>
    <n v="1035"/>
    <x v="2"/>
    <n v="0"/>
    <n v="0"/>
    <n v="0"/>
    <n v="0"/>
    <n v="0"/>
    <n v="0"/>
    <n v="0"/>
    <n v="0"/>
    <n v="0"/>
    <n v="0"/>
    <n v="0"/>
    <e v="#N/A"/>
    <e v="#N/A"/>
    <e v="#N/A"/>
    <n v="0"/>
    <n v="0"/>
    <n v="0"/>
    <n v="0"/>
    <n v="0"/>
    <m/>
    <x v="0"/>
  </r>
  <r>
    <x v="5"/>
    <n v="601422"/>
    <s v="26-3400"/>
    <s v="MCIJ"/>
    <s v="201031"/>
    <m/>
    <s v="SHOP 2013"/>
    <n v="1035"/>
    <x v="2"/>
    <n v="0"/>
    <n v="0"/>
    <n v="0"/>
    <n v="0"/>
    <n v="0"/>
    <n v="0"/>
    <n v="0"/>
    <n v="0"/>
    <n v="0"/>
    <n v="0"/>
    <n v="0"/>
    <e v="#N/A"/>
    <e v="#N/A"/>
    <e v="#N/A"/>
    <n v="0"/>
    <n v="0"/>
    <n v="0"/>
    <n v="0"/>
    <n v="0"/>
    <m/>
    <x v="0"/>
  </r>
  <r>
    <x v="5"/>
    <n v="601647"/>
    <s v="26-3500"/>
    <s v="Gresham Gang"/>
    <n v="161031"/>
    <m/>
    <s v="SHOP 1618           "/>
    <n v="1035"/>
    <x v="0"/>
    <n v="11632"/>
    <n v="3180"/>
    <n v="2984.96"/>
    <n v="0"/>
    <n v="124.68"/>
    <n v="900"/>
    <n v="0"/>
    <n v="0"/>
    <n v="0"/>
    <n v="258.60000000000002"/>
    <n v="7448.2400000000007"/>
    <s v="A"/>
    <n v="2022"/>
    <s v="M78 FLT SEDAN "/>
    <n v="5172"/>
    <n v="6173.7800000000007"/>
    <n v="11345.78"/>
    <n v="18794.02"/>
    <n v="12"/>
    <m/>
    <x v="0"/>
  </r>
  <r>
    <x v="5"/>
    <n v="601647"/>
    <s v="26-3500"/>
    <s v="Gresham Gang"/>
    <n v="161032"/>
    <m/>
    <s v="SHOP 1619           "/>
    <n v="1035"/>
    <x v="0"/>
    <n v="10263"/>
    <n v="3180"/>
    <n v="2524.3900000000003"/>
    <n v="0"/>
    <n v="85.88"/>
    <n v="900"/>
    <n v="0"/>
    <n v="0"/>
    <n v="0"/>
    <n v="258.60000000000002"/>
    <n v="6948.8700000000008"/>
    <s v="A"/>
    <n v="2022"/>
    <s v="M78 FLT SEDAN "/>
    <n v="5172"/>
    <n v="6173.7800000000007"/>
    <n v="11345.78"/>
    <n v="18294.650000000001"/>
    <n v="12"/>
    <m/>
    <x v="0"/>
  </r>
  <r>
    <x v="5"/>
    <n v="601647"/>
    <s v="26-3500"/>
    <s v="Gresham Gang"/>
    <s v="181003"/>
    <m/>
    <s v="SHOP 1803"/>
    <n v="1035"/>
    <x v="0"/>
    <n v="13811"/>
    <n v="3180"/>
    <n v="4216.1499999999996"/>
    <n v="0"/>
    <n v="113.74"/>
    <n v="900"/>
    <n v="0"/>
    <n v="0"/>
    <n v="0"/>
    <n v="0"/>
    <n v="8409.89"/>
    <s v="F"/>
    <n v="2018"/>
    <s v=" "/>
    <n v="0"/>
    <n v="0"/>
    <n v="0"/>
    <n v="8409.89"/>
    <n v="12"/>
    <m/>
    <x v="0"/>
  </r>
  <r>
    <x v="5"/>
    <n v="601476"/>
    <s v="26-3625"/>
    <s v="Close Street"/>
    <n v="101010"/>
    <m/>
    <s v="SHOP 1018           "/>
    <n v="1024"/>
    <x v="0"/>
    <n v="15639"/>
    <n v="2280"/>
    <n v="3840.28"/>
    <n v="0"/>
    <n v="77.37"/>
    <n v="900"/>
    <n v="0"/>
    <n v="486.03"/>
    <n v="0"/>
    <n v="0"/>
    <n v="7583.68"/>
    <s v="C"/>
    <n v="2021"/>
    <s v=" "/>
    <n v="0"/>
    <n v="0"/>
    <n v="0"/>
    <n v="7583.68"/>
    <n v="12"/>
    <m/>
    <x v="0"/>
  </r>
  <r>
    <x v="5"/>
    <n v="601476"/>
    <s v="26-3625"/>
    <s v="Close Street"/>
    <n v="101019"/>
    <m/>
    <s v="SHOP 1014           "/>
    <n v="1024"/>
    <x v="0"/>
    <n v="11466"/>
    <n v="2280"/>
    <n v="2291.02"/>
    <n v="0"/>
    <n v="54.91"/>
    <n v="900"/>
    <n v="0"/>
    <n v="0"/>
    <n v="0"/>
    <n v="0"/>
    <n v="5525.93"/>
    <s v="B"/>
    <n v="2016"/>
    <n v="0"/>
    <n v="0"/>
    <n v="0"/>
    <n v="0"/>
    <n v="5525.93"/>
    <n v="12"/>
    <m/>
    <x v="0"/>
  </r>
  <r>
    <x v="5"/>
    <n v="601476"/>
    <s v="26-3625"/>
    <s v="Close Street"/>
    <n v="161001"/>
    <m/>
    <s v="SHOP 1601           "/>
    <n v="1024"/>
    <x v="0"/>
    <n v="6417"/>
    <n v="2280"/>
    <n v="465.88000000000005"/>
    <n v="0"/>
    <n v="25.27"/>
    <n v="900"/>
    <n v="0"/>
    <n v="0"/>
    <n v="0"/>
    <n v="92.4"/>
    <n v="3763.55"/>
    <s v="A"/>
    <n v="2025"/>
    <s v="M78 FLT SEDAN "/>
    <n v="1848"/>
    <n v="2205.9500000000003"/>
    <n v="4053.9500000000003"/>
    <n v="7817.5"/>
    <n v="12"/>
    <m/>
    <x v="0"/>
  </r>
  <r>
    <x v="5"/>
    <n v="601476"/>
    <s v="26-3625"/>
    <s v="Close Street"/>
    <n v="161042"/>
    <m/>
    <s v="SHOP 1602           "/>
    <n v="1024"/>
    <x v="0"/>
    <n v="10541"/>
    <n v="2280"/>
    <n v="1725.58"/>
    <n v="0"/>
    <n v="66.75"/>
    <n v="900"/>
    <n v="0"/>
    <n v="741.7"/>
    <n v="0"/>
    <n v="154.20000000000002"/>
    <n v="5868.23"/>
    <s v="A"/>
    <n v="2021"/>
    <s v="M78 FLT SEDAN "/>
    <n v="3084"/>
    <n v="3681.3500000000004"/>
    <n v="6765.35"/>
    <n v="12633.58"/>
    <n v="12"/>
    <m/>
    <x v="0"/>
  </r>
  <r>
    <x v="5"/>
    <n v="601476"/>
    <s v="26-3625"/>
    <s v="Close Street"/>
    <s v="181001"/>
    <m/>
    <s v="SHOP 1802           "/>
    <n v="1024"/>
    <x v="0"/>
    <n v="19768"/>
    <n v="2280"/>
    <n v="5231.84"/>
    <n v="0"/>
    <n v="153.49"/>
    <n v="900"/>
    <n v="0"/>
    <n v="763.05"/>
    <n v="0"/>
    <n v="154.20000000000002"/>
    <n v="9482.58"/>
    <s v="A"/>
    <n v="2024"/>
    <s v="M78 FLT SEDAN "/>
    <n v="3084"/>
    <n v="3681.3500000000004"/>
    <n v="6765.35"/>
    <n v="16247.93"/>
    <n v="12"/>
    <m/>
    <x v="0"/>
  </r>
  <r>
    <x v="5"/>
    <n v="601476"/>
    <s v="26-3625"/>
    <s v="Close Street"/>
    <s v="201035"/>
    <m/>
    <s v="SHOP 2021          "/>
    <n v="1024"/>
    <x v="0"/>
    <n v="14"/>
    <n v="0"/>
    <n v="0"/>
    <n v="0"/>
    <n v="0"/>
    <n v="0"/>
    <n v="0"/>
    <n v="0"/>
    <n v="1342.74"/>
    <n v="0"/>
    <n v="1342.74"/>
    <s v="A"/>
    <n v="2030"/>
    <s v="M78 FLT SEDAN "/>
    <n v="0"/>
    <n v="0"/>
    <n v="0"/>
    <n v="1342.74"/>
    <n v="1"/>
    <m/>
    <x v="0"/>
  </r>
  <r>
    <x v="5"/>
    <n v="601476"/>
    <s v="26-3625"/>
    <s v="Close Street"/>
    <s v="201048"/>
    <m/>
    <s v="SHOP 2022         "/>
    <n v="1212"/>
    <x v="2"/>
    <n v="0"/>
    <n v="0"/>
    <n v="0"/>
    <n v="0"/>
    <n v="0"/>
    <n v="0"/>
    <n v="0"/>
    <n v="0"/>
    <n v="0"/>
    <n v="0"/>
    <n v="0"/>
    <e v="#N/A"/>
    <e v="#N/A"/>
    <e v="#N/A"/>
    <n v="0"/>
    <n v="0"/>
    <n v="0"/>
    <n v="0"/>
    <n v="0"/>
    <m/>
    <x v="0"/>
  </r>
  <r>
    <x v="5"/>
    <n v="601428"/>
    <s v="26-3650"/>
    <s v="Inmate Work Crews"/>
    <s v="091037"/>
    <m/>
    <s v="SHOP 841            "/>
    <n v="1257"/>
    <x v="1"/>
    <n v="0"/>
    <n v="0"/>
    <n v="0"/>
    <n v="484.43"/>
    <n v="2178.6999999999998"/>
    <n v="900"/>
    <n v="0"/>
    <n v="0"/>
    <n v="0"/>
    <n v="0"/>
    <n v="3563.1299999999997"/>
    <s v="B"/>
    <n v="2016"/>
    <n v="0"/>
    <n v="0"/>
    <n v="0"/>
    <n v="0"/>
    <n v="3563.1299999999997"/>
    <n v="12"/>
    <m/>
    <x v="0"/>
  </r>
  <r>
    <x v="5"/>
    <n v="601428"/>
    <s v="26-3650"/>
    <s v="Inmate Work Crews"/>
    <s v="091081"/>
    <m/>
    <s v="E253162"/>
    <n v="3007"/>
    <x v="1"/>
    <n v="0"/>
    <n v="0"/>
    <n v="0"/>
    <n v="1329.4299999999998"/>
    <n v="0"/>
    <n v="240"/>
    <n v="0"/>
    <n v="0"/>
    <n v="0"/>
    <n v="0"/>
    <n v="1569.4299999999998"/>
    <s v="D"/>
    <n v="1900"/>
    <s v=" "/>
    <n v="0"/>
    <n v="0"/>
    <n v="0"/>
    <n v="1569.4299999999998"/>
    <n v="12"/>
    <m/>
    <x v="0"/>
  </r>
  <r>
    <x v="5"/>
    <n v="601428"/>
    <s v="26-3650"/>
    <s v="Inmate Work Crews"/>
    <n v="111023"/>
    <m/>
    <s v="SHOP 1142           "/>
    <n v="1257"/>
    <x v="1"/>
    <n v="0"/>
    <n v="0"/>
    <n v="0"/>
    <n v="6268.5449999999992"/>
    <n v="199.95"/>
    <n v="900"/>
    <n v="0"/>
    <n v="0"/>
    <n v="0"/>
    <n v="0"/>
    <n v="7368.494999999999"/>
    <s v="B"/>
    <n v="2018"/>
    <n v="0"/>
    <n v="0"/>
    <n v="0"/>
    <n v="0"/>
    <n v="7368.494999999999"/>
    <n v="12"/>
    <m/>
    <x v="0"/>
  </r>
  <r>
    <x v="5"/>
    <n v="601428"/>
    <s v="26-3650"/>
    <s v="Inmate Work Crews"/>
    <n v="121016"/>
    <m/>
    <s v="SHOP 1221           "/>
    <n v="1210"/>
    <x v="0"/>
    <n v="5160"/>
    <n v="3240"/>
    <n v="1182.0600000000002"/>
    <n v="0"/>
    <n v="0"/>
    <n v="900"/>
    <n v="0"/>
    <n v="0"/>
    <n v="0"/>
    <n v="0"/>
    <n v="5322.06"/>
    <s v="D"/>
    <n v="1900"/>
    <s v=" "/>
    <n v="0"/>
    <n v="0"/>
    <n v="0"/>
    <n v="5322.06"/>
    <n v="12"/>
    <m/>
    <x v="0"/>
  </r>
  <r>
    <x v="5"/>
    <n v="601428"/>
    <s v="26-3650"/>
    <s v="Inmate Work Crews"/>
    <n v="121046"/>
    <m/>
    <s v="SHOP 1217           "/>
    <n v="1257"/>
    <x v="1"/>
    <n v="0"/>
    <n v="0"/>
    <n v="0"/>
    <n v="2710.09"/>
    <n v="1746.82"/>
    <n v="900"/>
    <n v="0"/>
    <n v="0"/>
    <n v="0"/>
    <n v="0"/>
    <n v="5356.91"/>
    <s v="D"/>
    <n v="1900"/>
    <s v=" "/>
    <n v="0"/>
    <n v="0"/>
    <n v="0"/>
    <n v="5356.91"/>
    <n v="12"/>
    <m/>
    <x v="0"/>
  </r>
  <r>
    <x v="5"/>
    <n v="601428"/>
    <s v="26-3650"/>
    <s v="Inmate Work Crews"/>
    <n v="121048"/>
    <m/>
    <s v="SHOP 1214           "/>
    <n v="1257"/>
    <x v="1"/>
    <n v="0"/>
    <n v="0"/>
    <n v="0"/>
    <n v="4099.8060000000005"/>
    <n v="2490.12"/>
    <n v="900"/>
    <n v="0"/>
    <n v="0"/>
    <n v="0"/>
    <n v="0"/>
    <n v="7489.9260000000004"/>
    <s v="B"/>
    <n v="2019"/>
    <n v="0"/>
    <n v="0"/>
    <n v="0"/>
    <n v="0"/>
    <n v="7489.9260000000004"/>
    <n v="12"/>
    <m/>
    <x v="0"/>
  </r>
  <r>
    <x v="5"/>
    <n v="601428"/>
    <s v="26-3650"/>
    <s v="Inmate Work Crews"/>
    <n v="131006"/>
    <m/>
    <s v="E260003"/>
    <n v="3007"/>
    <x v="1"/>
    <n v="0"/>
    <n v="0"/>
    <n v="0"/>
    <n v="0"/>
    <n v="0"/>
    <n v="240"/>
    <n v="0"/>
    <n v="0"/>
    <n v="0"/>
    <n v="0"/>
    <n v="240"/>
    <s v="D"/>
    <n v="1900"/>
    <s v=" "/>
    <n v="0"/>
    <n v="0"/>
    <n v="0"/>
    <n v="240"/>
    <n v="12"/>
    <m/>
    <x v="0"/>
  </r>
  <r>
    <x v="5"/>
    <n v="601428"/>
    <s v="26-3650"/>
    <s v="Inmate Work Crews"/>
    <n v="131007"/>
    <m/>
    <s v="E260004"/>
    <n v="3007"/>
    <x v="1"/>
    <n v="0"/>
    <n v="0"/>
    <n v="0"/>
    <n v="0"/>
    <n v="0"/>
    <n v="240"/>
    <n v="0"/>
    <n v="0"/>
    <n v="0"/>
    <n v="0"/>
    <n v="240"/>
    <s v="D"/>
    <n v="1900"/>
    <s v=" "/>
    <n v="0"/>
    <n v="0"/>
    <n v="0"/>
    <n v="240"/>
    <n v="12"/>
    <m/>
    <x v="0"/>
  </r>
  <r>
    <x v="5"/>
    <n v="601428"/>
    <s v="26-3650"/>
    <s v="Inmate Work Crews"/>
    <n v="131008"/>
    <m/>
    <s v="E260005"/>
    <n v="3007"/>
    <x v="1"/>
    <n v="0"/>
    <n v="0"/>
    <n v="0"/>
    <n v="0"/>
    <n v="0"/>
    <n v="240"/>
    <n v="0"/>
    <n v="0"/>
    <n v="0"/>
    <n v="0"/>
    <n v="240"/>
    <s v="D"/>
    <n v="1900"/>
    <s v=" "/>
    <n v="0"/>
    <n v="0"/>
    <n v="0"/>
    <n v="240"/>
    <n v="12"/>
    <m/>
    <x v="0"/>
  </r>
  <r>
    <x v="5"/>
    <n v="601428"/>
    <s v="26-3650"/>
    <s v="Inmate Work Crews"/>
    <n v="141058"/>
    <m/>
    <s v="SHOP 1409           "/>
    <n v="1335"/>
    <x v="1"/>
    <n v="0"/>
    <n v="0"/>
    <n v="0"/>
    <n v="2015.51"/>
    <n v="1779"/>
    <n v="900"/>
    <n v="0"/>
    <n v="0"/>
    <n v="0"/>
    <n v="0"/>
    <n v="4694.51"/>
    <s v="D"/>
    <n v="1900"/>
    <s v=" "/>
    <n v="0"/>
    <n v="0"/>
    <n v="0"/>
    <n v="4694.51"/>
    <n v="12"/>
    <m/>
    <x v="0"/>
  </r>
  <r>
    <x v="5"/>
    <n v="601428"/>
    <s v="26-3650"/>
    <s v="Inmate Work Crews"/>
    <n v="151003"/>
    <m/>
    <s v="SHOP 1534           "/>
    <n v="1210"/>
    <x v="0"/>
    <n v="9007"/>
    <n v="3240"/>
    <n v="2583.36"/>
    <n v="0"/>
    <n v="0"/>
    <n v="900"/>
    <n v="0"/>
    <n v="0"/>
    <n v="0"/>
    <n v="266.40000000000003"/>
    <n v="6989.76"/>
    <s v="A"/>
    <n v="2021"/>
    <s v="M78 FLT TRU"/>
    <n v="5328"/>
    <n v="6360"/>
    <n v="11688"/>
    <n v="18677.760000000002"/>
    <n v="12"/>
    <m/>
    <x v="0"/>
  </r>
  <r>
    <x v="5"/>
    <n v="601428"/>
    <s v="26-3650"/>
    <s v="Inmate Work Crews"/>
    <n v="151050"/>
    <m/>
    <s v="SHOP 1533           "/>
    <n v="1035"/>
    <x v="0"/>
    <n v="4095"/>
    <n v="3180"/>
    <n v="1172.3600000000001"/>
    <n v="0"/>
    <n v="0"/>
    <n v="900"/>
    <n v="0"/>
    <n v="0"/>
    <n v="0"/>
    <n v="0"/>
    <n v="5252.3600000000006"/>
    <s v="D"/>
    <n v="1900"/>
    <s v=" "/>
    <n v="0"/>
    <n v="0"/>
    <n v="0"/>
    <n v="5252.3600000000006"/>
    <n v="12"/>
    <m/>
    <x v="0"/>
  </r>
  <r>
    <x v="5"/>
    <n v="601428"/>
    <s v="26-3650"/>
    <s v="Inmate Work Crews"/>
    <n v="151053"/>
    <m/>
    <s v="SHOP 1514           "/>
    <n v="1257"/>
    <x v="1"/>
    <n v="0"/>
    <n v="0"/>
    <n v="0"/>
    <n v="2297.84"/>
    <n v="1640.5"/>
    <n v="900"/>
    <n v="0"/>
    <n v="0"/>
    <n v="0"/>
    <n v="342.6"/>
    <n v="5180.9400000000005"/>
    <s v="A"/>
    <n v="2022"/>
    <s v="M78 FLT TRU WRKCREW"/>
    <n v="6852"/>
    <n v="8179.1900000000005"/>
    <n v="15031.19"/>
    <n v="20212.13"/>
    <n v="12"/>
    <m/>
    <x v="0"/>
  </r>
  <r>
    <x v="5"/>
    <n v="601428"/>
    <s v="26-3650"/>
    <s v="Inmate Work Crews"/>
    <n v="151054"/>
    <m/>
    <s v="SHOP 1513           "/>
    <n v="1257"/>
    <x v="1"/>
    <n v="0"/>
    <n v="0"/>
    <n v="0"/>
    <n v="3460.53"/>
    <n v="2570.91"/>
    <n v="900"/>
    <n v="0"/>
    <n v="0"/>
    <n v="0"/>
    <n v="342.6"/>
    <n v="7274.0400000000009"/>
    <s v="A"/>
    <n v="2022"/>
    <s v="M78 FLT TRU WRKCREW"/>
    <n v="6852"/>
    <n v="8179.1900000000005"/>
    <n v="15031.19"/>
    <n v="22305.230000000003"/>
    <n v="12"/>
    <m/>
    <x v="0"/>
  </r>
  <r>
    <x v="5"/>
    <n v="601428"/>
    <s v="26-3650"/>
    <s v="Inmate Work Crews"/>
    <n v="151074"/>
    <m/>
    <s v="SHOP 1512           "/>
    <n v="1335"/>
    <x v="1"/>
    <n v="0"/>
    <n v="0"/>
    <n v="0"/>
    <n v="8061.9579999999996"/>
    <n v="1020.12"/>
    <n v="900"/>
    <n v="0"/>
    <n v="0"/>
    <n v="0"/>
    <n v="342.6"/>
    <n v="10324.678"/>
    <s v="A"/>
    <n v="2022"/>
    <s v="M78 FLT TRU MISC"/>
    <n v="6852"/>
    <n v="8179.1900000000005"/>
    <n v="15031.19"/>
    <n v="25355.868000000002"/>
    <n v="12"/>
    <m/>
    <x v="0"/>
  </r>
  <r>
    <x v="5"/>
    <n v="601428"/>
    <s v="26-3650"/>
    <s v="Inmate Work Crews"/>
    <s v="191039"/>
    <m/>
    <s v="SHOP 1919           "/>
    <n v="1257"/>
    <x v="1"/>
    <n v="0"/>
    <n v="0"/>
    <n v="0"/>
    <n v="0"/>
    <n v="0"/>
    <n v="150"/>
    <n v="0"/>
    <n v="0"/>
    <n v="19784.13"/>
    <n v="0"/>
    <n v="19934.13"/>
    <s v="A"/>
    <n v="2027"/>
    <s v="M78 FLT TRU WRKCREW"/>
    <n v="0"/>
    <n v="0"/>
    <n v="0"/>
    <n v="19934.13"/>
    <n v="6"/>
    <m/>
    <x v="0"/>
  </r>
  <r>
    <x v="5"/>
    <n v="601428"/>
    <s v="26-3650"/>
    <s v="Inmate Work Crews"/>
    <n v="941083"/>
    <m/>
    <s v="E191036"/>
    <n v="3007"/>
    <x v="1"/>
    <n v="0"/>
    <n v="0"/>
    <n v="0"/>
    <n v="0"/>
    <n v="0"/>
    <n v="240"/>
    <n v="0"/>
    <n v="0"/>
    <n v="0"/>
    <n v="0"/>
    <n v="240"/>
    <s v="D"/>
    <n v="1900"/>
    <s v=" "/>
    <n v="0"/>
    <n v="0"/>
    <n v="0"/>
    <n v="240"/>
    <n v="12"/>
    <m/>
    <x v="0"/>
  </r>
  <r>
    <x v="5"/>
    <n v="601428"/>
    <s v="26-3650"/>
    <s v="Inmate Work Crews"/>
    <n v="961067"/>
    <m/>
    <s v="E198914"/>
    <n v="1500"/>
    <x v="1"/>
    <n v="0"/>
    <n v="0"/>
    <n v="0"/>
    <n v="0"/>
    <n v="0"/>
    <n v="240"/>
    <n v="0"/>
    <n v="0"/>
    <n v="0"/>
    <n v="0"/>
    <n v="240"/>
    <s v="D"/>
    <n v="1900"/>
    <s v=" "/>
    <n v="0"/>
    <n v="0"/>
    <n v="0"/>
    <n v="240"/>
    <n v="12"/>
    <m/>
    <x v="0"/>
  </r>
  <r>
    <x v="5"/>
    <n v="601460"/>
    <s v="26-3700"/>
    <s v="CERT Team"/>
    <s v="001406"/>
    <m/>
    <s v="SHOP 235            "/>
    <n v="1257"/>
    <x v="1"/>
    <n v="0"/>
    <n v="0"/>
    <n v="0"/>
    <n v="2461.89"/>
    <n v="57.59"/>
    <n v="900"/>
    <n v="0"/>
    <n v="0"/>
    <n v="0"/>
    <n v="0"/>
    <n v="3419.48"/>
    <s v="D"/>
    <n v="1900"/>
    <s v=" "/>
    <n v="0"/>
    <n v="0"/>
    <n v="0"/>
    <n v="3419.48"/>
    <n v="12"/>
    <m/>
    <x v="0"/>
  </r>
  <r>
    <x v="5"/>
    <n v="601460"/>
    <s v="26-3700"/>
    <s v="CERT Team"/>
    <s v="081081"/>
    <m/>
    <s v="SHOP 823            "/>
    <n v="1031"/>
    <x v="0"/>
    <n v="12346"/>
    <n v="2400"/>
    <n v="3138.4000000000005"/>
    <n v="0"/>
    <n v="82.460000000000008"/>
    <n v="900"/>
    <n v="0"/>
    <n v="0"/>
    <n v="0"/>
    <n v="0"/>
    <n v="6520.8600000000006"/>
    <s v="B"/>
    <n v="2014"/>
    <n v="0"/>
    <n v="0"/>
    <n v="0"/>
    <n v="0"/>
    <n v="6520.8600000000006"/>
    <n v="12"/>
    <m/>
    <x v="0"/>
  </r>
  <r>
    <x v="5"/>
    <n v="601460"/>
    <s v="26-3700"/>
    <s v="CERT Team"/>
    <n v="161057"/>
    <m/>
    <s v="SHOP 1620           "/>
    <n v="1340"/>
    <x v="1"/>
    <n v="0"/>
    <n v="0"/>
    <n v="0"/>
    <n v="459.35"/>
    <n v="185.68"/>
    <n v="900"/>
    <n v="0"/>
    <n v="0"/>
    <n v="0"/>
    <n v="0"/>
    <n v="1545.03"/>
    <s v="D"/>
    <n v="1900"/>
    <s v=" "/>
    <n v="0"/>
    <n v="0"/>
    <n v="0"/>
    <n v="1545.03"/>
    <n v="12"/>
    <m/>
    <x v="0"/>
  </r>
  <r>
    <x v="5"/>
    <n v="601473"/>
    <s v="26-3800"/>
    <s v="Classification"/>
    <n v="141019"/>
    <m/>
    <s v="SHOP 1411           "/>
    <n v="1020"/>
    <x v="0"/>
    <n v="1846"/>
    <n v="2220"/>
    <n v="0"/>
    <n v="0"/>
    <n v="0"/>
    <n v="900"/>
    <n v="0"/>
    <n v="0"/>
    <n v="0"/>
    <n v="77.400000000000006"/>
    <n v="3197.4"/>
    <s v="A"/>
    <n v="2023"/>
    <s v="M78 FLT SEDAN "/>
    <n v="1548"/>
    <n v="1847.84"/>
    <n v="3395.84"/>
    <n v="6593.24"/>
    <n v="12"/>
    <m/>
    <x v="0"/>
  </r>
  <r>
    <x v="5"/>
    <n v="601480"/>
    <s v="26-3825"/>
    <s v="Court Services"/>
    <n v="141068"/>
    <m/>
    <s v="SHOP 1420           "/>
    <n v="1035"/>
    <x v="0"/>
    <n v="10070"/>
    <n v="3180"/>
    <n v="2466.62"/>
    <n v="0"/>
    <n v="121.88"/>
    <n v="900"/>
    <n v="0"/>
    <n v="0"/>
    <n v="0"/>
    <n v="0"/>
    <n v="6668.5"/>
    <s v="D"/>
    <n v="1900"/>
    <s v=" "/>
    <n v="0"/>
    <n v="0"/>
    <n v="0"/>
    <n v="6668.5"/>
    <n v="12"/>
    <m/>
    <x v="0"/>
  </r>
  <r>
    <x v="5"/>
    <n v="601480"/>
    <s v="26-3825"/>
    <s v="Court Services"/>
    <n v="141069"/>
    <m/>
    <s v="SHOP 1419           "/>
    <n v="1035"/>
    <x v="0"/>
    <n v="2205"/>
    <n v="3180"/>
    <n v="36.569999999999993"/>
    <n v="0"/>
    <n v="11.5"/>
    <n v="900"/>
    <n v="0"/>
    <n v="0"/>
    <n v="0"/>
    <n v="0"/>
    <n v="4128.07"/>
    <s v="D"/>
    <n v="1900"/>
    <s v=" "/>
    <n v="0"/>
    <n v="0"/>
    <n v="0"/>
    <n v="4128.07"/>
    <n v="12"/>
    <m/>
    <x v="0"/>
  </r>
  <r>
    <x v="5"/>
    <n v="601480"/>
    <s v="26-3825"/>
    <s v="Court Services"/>
    <n v="151013"/>
    <m/>
    <s v="SHOP 1535           "/>
    <n v="1248"/>
    <x v="0"/>
    <n v="4165"/>
    <n v="2760"/>
    <n v="554.30000000000007"/>
    <n v="0"/>
    <n v="0"/>
    <n v="900"/>
    <n v="0"/>
    <n v="0"/>
    <n v="0"/>
    <n v="289.8"/>
    <n v="4504.1000000000004"/>
    <s v="A"/>
    <n v="2021"/>
    <s v="M78 FLT VAN PASSNGR"/>
    <n v="5796"/>
    <n v="6918.6500000000005"/>
    <n v="12714.650000000001"/>
    <n v="17218.75"/>
    <n v="12"/>
    <m/>
    <x v="0"/>
  </r>
  <r>
    <x v="5"/>
    <n v="601484"/>
    <s v="26-3850"/>
    <s v="Corrections Securities (FSO)"/>
    <s v="091027"/>
    <m/>
    <s v="SHOP 839            "/>
    <n v="1024"/>
    <x v="0"/>
    <n v="9114"/>
    <n v="2280"/>
    <n v="1328.8599999999997"/>
    <n v="0"/>
    <n v="30.14"/>
    <n v="900"/>
    <n v="0"/>
    <n v="1130.17"/>
    <n v="0"/>
    <n v="0"/>
    <n v="5669.17"/>
    <s v="B"/>
    <n v="2015"/>
    <n v="0"/>
    <n v="0"/>
    <n v="0"/>
    <n v="0"/>
    <n v="5669.17"/>
    <n v="12"/>
    <m/>
    <x v="0"/>
  </r>
  <r>
    <x v="5"/>
    <n v="601486"/>
    <s v="26-3900"/>
    <s v="Transport"/>
    <n v="141034"/>
    <m/>
    <s v="SHOP 1413           "/>
    <n v="1248"/>
    <x v="0"/>
    <n v="4452"/>
    <n v="2760"/>
    <n v="328.44000000000005"/>
    <n v="0"/>
    <n v="115.11"/>
    <n v="900"/>
    <n v="0"/>
    <n v="254"/>
    <n v="0"/>
    <n v="0"/>
    <n v="4357.55"/>
    <s v="B"/>
    <n v="2019"/>
    <n v="0"/>
    <n v="0"/>
    <n v="0"/>
    <n v="0"/>
    <n v="4357.55"/>
    <n v="12"/>
    <m/>
    <x v="0"/>
  </r>
  <r>
    <x v="5"/>
    <n v="601486"/>
    <s v="26-3900"/>
    <s v="Transport"/>
    <n v="151037"/>
    <m/>
    <s v="SHOP 1509           "/>
    <n v="1302"/>
    <x v="1"/>
    <n v="0"/>
    <n v="0"/>
    <n v="0"/>
    <n v="10780.810000000001"/>
    <n v="3495.4900000000002"/>
    <n v="900"/>
    <n v="0"/>
    <n v="0"/>
    <n v="0"/>
    <n v="1000.2"/>
    <n v="16176.500000000002"/>
    <s v="A"/>
    <n v="2023"/>
    <s v="M78 FLT BUS"/>
    <n v="20004"/>
    <n v="23878.629999999997"/>
    <n v="43882.63"/>
    <n v="60059.13"/>
    <n v="12"/>
    <m/>
    <x v="0"/>
  </r>
  <r>
    <x v="5"/>
    <n v="601486"/>
    <s v="26-3900"/>
    <s v="Transport"/>
    <n v="151051"/>
    <m/>
    <s v="SHOP 1510           "/>
    <n v="1302"/>
    <x v="1"/>
    <n v="0"/>
    <n v="0"/>
    <n v="0"/>
    <n v="11863.924000000001"/>
    <n v="7356.579999999999"/>
    <n v="900"/>
    <n v="0"/>
    <n v="0"/>
    <n v="0"/>
    <n v="1156.2"/>
    <n v="21276.704000000002"/>
    <s v="A"/>
    <n v="2023"/>
    <s v="M78 FLT BUS"/>
    <n v="23124"/>
    <n v="27602.949999999997"/>
    <n v="50726.95"/>
    <n v="72003.653999999995"/>
    <n v="12"/>
    <m/>
    <x v="0"/>
  </r>
  <r>
    <x v="5"/>
    <n v="601486"/>
    <s v="26-3900"/>
    <s v="Transport"/>
    <n v="151052"/>
    <m/>
    <s v="SHOP 1511           "/>
    <n v="1302"/>
    <x v="0"/>
    <n v="0"/>
    <n v="0"/>
    <n v="0"/>
    <n v="9363.0279999999984"/>
    <n v="7651.83"/>
    <n v="900"/>
    <n v="0"/>
    <n v="0"/>
    <n v="0"/>
    <n v="1156.2"/>
    <n v="19071.058000000001"/>
    <s v="A"/>
    <n v="2023"/>
    <s v="M78 FLT BUS"/>
    <n v="23124"/>
    <n v="27602.949999999997"/>
    <n v="50726.95"/>
    <n v="69798.008000000002"/>
    <n v="12"/>
    <m/>
    <x v="0"/>
  </r>
  <r>
    <x v="5"/>
    <n v="601486"/>
    <s v="26-3900"/>
    <s v="Transport"/>
    <n v="151055"/>
    <m/>
    <s v="SHOP 1532           "/>
    <n v="1035"/>
    <x v="0"/>
    <n v="11823"/>
    <n v="3180"/>
    <n v="3781.55"/>
    <n v="0"/>
    <n v="66.789999999999992"/>
    <n v="900"/>
    <n v="0"/>
    <n v="352"/>
    <n v="0"/>
    <n v="0"/>
    <n v="8280.34"/>
    <s v="D"/>
    <n v="1900"/>
    <s v=" "/>
    <n v="0"/>
    <n v="0"/>
    <n v="0"/>
    <n v="8280.34"/>
    <n v="12"/>
    <m/>
    <x v="0"/>
  </r>
  <r>
    <x v="5"/>
    <n v="601486"/>
    <s v="26-3900"/>
    <s v="Transport"/>
    <n v="161010"/>
    <m/>
    <s v="SHOP 1607           "/>
    <n v="1302"/>
    <x v="1"/>
    <n v="0"/>
    <n v="0"/>
    <n v="0"/>
    <n v="4949.9400000000005"/>
    <n v="5977.7800000000007"/>
    <n v="900"/>
    <n v="0"/>
    <n v="1048.48"/>
    <n v="0"/>
    <n v="562.80000000000007"/>
    <n v="13439"/>
    <s v="A"/>
    <n v="2024"/>
    <s v="M78 FLT BUS"/>
    <n v="11256"/>
    <n v="13436.210000000001"/>
    <n v="24692.21"/>
    <n v="38131.21"/>
    <n v="12"/>
    <m/>
    <x v="0"/>
  </r>
  <r>
    <x v="5"/>
    <n v="601486"/>
    <s v="26-3900"/>
    <s v="Transport"/>
    <s v="171061"/>
    <m/>
    <s v="SHOP 1717"/>
    <n v="1302"/>
    <x v="1"/>
    <n v="0"/>
    <n v="0"/>
    <n v="0"/>
    <n v="7369.12"/>
    <n v="5827.38"/>
    <n v="900"/>
    <n v="0"/>
    <n v="600"/>
    <n v="0"/>
    <n v="750"/>
    <n v="15446.5"/>
    <s v="A"/>
    <n v="2026"/>
    <s v="M78 FLT BUS"/>
    <n v="15000"/>
    <n v="17905.39"/>
    <n v="32905.39"/>
    <n v="48351.89"/>
    <n v="12"/>
    <m/>
    <x v="0"/>
  </r>
  <r>
    <x v="5"/>
    <n v="601486"/>
    <s v="26-3900"/>
    <s v="Transport"/>
    <s v="181015"/>
    <m/>
    <s v="SHOP 1804"/>
    <n v="1302"/>
    <x v="1"/>
    <n v="0"/>
    <n v="0"/>
    <n v="0"/>
    <n v="5842.2199999999993"/>
    <n v="10153.880000000001"/>
    <n v="900"/>
    <n v="385"/>
    <n v="0"/>
    <n v="0"/>
    <n v="1656"/>
    <n v="18937.099999999999"/>
    <s v="A"/>
    <n v="2026"/>
    <s v="M78 FLT BUS"/>
    <n v="33120"/>
    <n v="39535.1"/>
    <n v="72655.100000000006"/>
    <n v="91592.200000000012"/>
    <n v="12"/>
    <m/>
    <x v="0"/>
  </r>
  <r>
    <x v="5"/>
    <n v="601486"/>
    <s v="26-3900"/>
    <s v="Transport"/>
    <s v="191003"/>
    <m/>
    <s v="SHOP 1902"/>
    <n v="1248"/>
    <x v="0"/>
    <n v="15486"/>
    <n v="2760"/>
    <n v="4409.1000000000004"/>
    <n v="0"/>
    <n v="122.74"/>
    <n v="900"/>
    <n v="0"/>
    <n v="1584.9"/>
    <n v="0"/>
    <n v="289.8"/>
    <n v="10066.539999999999"/>
    <s v="A"/>
    <n v="2024"/>
    <s v="M78 FLT VAN PASSNGR"/>
    <n v="5796"/>
    <n v="6918.6500000000005"/>
    <n v="12714.650000000001"/>
    <n v="22781.190000000002"/>
    <n v="12"/>
    <m/>
    <x v="0"/>
  </r>
  <r>
    <x v="5"/>
    <n v="601486"/>
    <s v="26-3900"/>
    <s v="Transport"/>
    <s v="191048"/>
    <m/>
    <s v="SHOP 1918"/>
    <n v="1212"/>
    <x v="0"/>
    <n v="7576"/>
    <n v="2475"/>
    <n v="1074.6000000000001"/>
    <n v="0"/>
    <n v="55.150000000000006"/>
    <n v="825"/>
    <n v="0"/>
    <n v="1346.74"/>
    <n v="344.85"/>
    <n v="213.60000000000002"/>
    <n v="6334.9400000000005"/>
    <s v="A"/>
    <n v="2026"/>
    <s v="M78 FLT SUV"/>
    <n v="4272"/>
    <n v="5099.46"/>
    <n v="9371.4599999999991"/>
    <n v="15706.4"/>
    <n v="12"/>
    <m/>
    <x v="0"/>
  </r>
  <r>
    <x v="5"/>
    <n v="601600"/>
    <s v="26-3999"/>
    <s v="Enforcement Admin"/>
    <s v="041027"/>
    <m/>
    <s v="SHOP 1115           "/>
    <n v="1301"/>
    <x v="1"/>
    <n v="0"/>
    <n v="0"/>
    <n v="0"/>
    <n v="0"/>
    <n v="191.04000000000002"/>
    <n v="900"/>
    <n v="0"/>
    <n v="0"/>
    <n v="0"/>
    <n v="0"/>
    <n v="1091.04"/>
    <s v="D"/>
    <n v="1900"/>
    <s v=" "/>
    <n v="0"/>
    <n v="0"/>
    <n v="0"/>
    <n v="1091.04"/>
    <n v="12"/>
    <m/>
    <x v="0"/>
  </r>
  <r>
    <x v="5"/>
    <n v="601600"/>
    <s v="26-3999"/>
    <s v="Enforcement Admin"/>
    <s v="191006"/>
    <m/>
    <s v="SHOP 1909     "/>
    <n v="1035"/>
    <x v="0"/>
    <n v="7797"/>
    <n v="2915"/>
    <n v="1393.9000000000003"/>
    <n v="0"/>
    <n v="84.14"/>
    <n v="825"/>
    <n v="0"/>
    <n v="0"/>
    <n v="35893.587"/>
    <n v="400.20000000000005"/>
    <n v="41511.826999999997"/>
    <s v="A"/>
    <n v="2026"/>
    <s v="M78 FLT SUV"/>
    <n v="8004"/>
    <n v="9554.32"/>
    <n v="17558.32"/>
    <n v="59070.146999999997"/>
    <n v="12"/>
    <m/>
    <x v="0"/>
  </r>
  <r>
    <x v="5"/>
    <n v="601615"/>
    <s v="26-4000"/>
    <s v="Patrol"/>
    <s v="081103"/>
    <m/>
    <s v="SHOP 807            "/>
    <n v="1034"/>
    <x v="0"/>
    <n v="441"/>
    <n v="2880"/>
    <n v="0"/>
    <n v="0"/>
    <n v="0"/>
    <n v="900"/>
    <n v="0"/>
    <n v="0"/>
    <n v="0"/>
    <n v="0"/>
    <n v="3780"/>
    <s v="F"/>
    <n v="2009"/>
    <s v=" "/>
    <n v="0"/>
    <n v="0"/>
    <n v="0"/>
    <n v="3780"/>
    <n v="12"/>
    <m/>
    <x v="0"/>
  </r>
  <r>
    <x v="5"/>
    <n v="601615"/>
    <s v="26-4000"/>
    <s v="Patrol"/>
    <s v="081110"/>
    <m/>
    <s v="SHOP 818            "/>
    <n v="1210"/>
    <x v="0"/>
    <n v="291"/>
    <n v="3240"/>
    <n v="0"/>
    <n v="0"/>
    <n v="0"/>
    <n v="900"/>
    <n v="0"/>
    <n v="450"/>
    <n v="0"/>
    <n v="0"/>
    <n v="4590"/>
    <s v="C"/>
    <n v="2015"/>
    <s v=" "/>
    <n v="0"/>
    <n v="0"/>
    <n v="0"/>
    <n v="4590"/>
    <n v="12"/>
    <m/>
    <x v="0"/>
  </r>
  <r>
    <x v="5"/>
    <n v="601615"/>
    <s v="26-4000"/>
    <s v="Patrol"/>
    <s v="091019"/>
    <m/>
    <s v="SHOP 906            "/>
    <n v="1035"/>
    <x v="0"/>
    <n v="5079"/>
    <n v="3180"/>
    <n v="1743.17"/>
    <n v="0"/>
    <n v="266.96000000000004"/>
    <n v="900"/>
    <n v="0"/>
    <n v="0"/>
    <n v="0"/>
    <n v="0"/>
    <n v="6090.13"/>
    <s v="F"/>
    <n v="2009"/>
    <s v=" "/>
    <n v="0"/>
    <n v="0"/>
    <n v="0"/>
    <n v="6090.13"/>
    <n v="12"/>
    <m/>
    <x v="0"/>
  </r>
  <r>
    <x v="5"/>
    <n v="601615"/>
    <s v="26-4000"/>
    <s v="Patrol"/>
    <n v="101025"/>
    <m/>
    <s v="SHOP 1008           "/>
    <n v="1035"/>
    <x v="0"/>
    <n v="7100"/>
    <n v="3180"/>
    <n v="2701.4100000000003"/>
    <n v="0"/>
    <n v="0"/>
    <n v="900"/>
    <n v="0"/>
    <n v="0"/>
    <n v="0"/>
    <n v="0"/>
    <n v="6781.41"/>
    <s v="F"/>
    <n v="2010"/>
    <s v=" "/>
    <n v="0"/>
    <n v="0"/>
    <n v="0"/>
    <n v="6781.41"/>
    <n v="12"/>
    <m/>
    <x v="0"/>
  </r>
  <r>
    <x v="5"/>
    <n v="601615"/>
    <s v="26-4000"/>
    <s v="Patrol"/>
    <s v="101032"/>
    <m/>
    <s v="SHOP 1007           "/>
    <n v="1034"/>
    <x v="0"/>
    <n v="15107"/>
    <n v="2880"/>
    <n v="5557.44"/>
    <n v="0"/>
    <n v="18.579999999999998"/>
    <n v="900"/>
    <n v="0"/>
    <n v="162"/>
    <n v="0"/>
    <n v="0"/>
    <n v="9518.0199999999986"/>
    <s v="B"/>
    <n v="2015"/>
    <n v="0"/>
    <n v="0"/>
    <n v="0"/>
    <n v="0"/>
    <n v="9518.0199999999986"/>
    <n v="12"/>
    <m/>
    <x v="0"/>
  </r>
  <r>
    <x v="5"/>
    <n v="601615"/>
    <s v="26-4000"/>
    <s v="Patrol"/>
    <n v="111000"/>
    <m/>
    <s v="SHOP 1125           "/>
    <n v="1034"/>
    <x v="0"/>
    <n v="24232"/>
    <n v="2880"/>
    <n v="8991.3599999999988"/>
    <n v="0"/>
    <n v="360.85"/>
    <n v="900"/>
    <n v="0"/>
    <n v="917.15"/>
    <n v="0"/>
    <n v="0"/>
    <n v="14049.359999999999"/>
    <s v="F"/>
    <n v="2013"/>
    <s v=" "/>
    <n v="0"/>
    <n v="0"/>
    <n v="0"/>
    <n v="14049.359999999999"/>
    <n v="12"/>
    <m/>
    <x v="0"/>
  </r>
  <r>
    <x v="5"/>
    <n v="601615"/>
    <s v="26-4000"/>
    <s v="Patrol"/>
    <n v="111005"/>
    <m/>
    <s v="SHOP 1113           "/>
    <n v="1034"/>
    <x v="0"/>
    <n v="5245"/>
    <n v="2880"/>
    <n v="1268.1599999999999"/>
    <n v="0"/>
    <n v="0"/>
    <n v="900"/>
    <n v="0"/>
    <n v="0"/>
    <n v="0"/>
    <n v="0"/>
    <n v="5048.16"/>
    <s v="F"/>
    <n v="2012"/>
    <s v=" "/>
    <n v="0"/>
    <n v="0"/>
    <n v="0"/>
    <n v="5048.16"/>
    <n v="12"/>
    <m/>
    <x v="0"/>
  </r>
  <r>
    <x v="5"/>
    <n v="601615"/>
    <s v="26-4000"/>
    <s v="Patrol"/>
    <n v="111006"/>
    <m/>
    <s v="E254995"/>
    <n v="1031"/>
    <x v="0"/>
    <n v="17013"/>
    <n v="2400"/>
    <n v="4962.8"/>
    <n v="0"/>
    <n v="0"/>
    <n v="900"/>
    <n v="0"/>
    <n v="0"/>
    <n v="0"/>
    <n v="0"/>
    <n v="8262.7999999999993"/>
    <s v="C"/>
    <n v="2022"/>
    <s v=" "/>
    <n v="0"/>
    <n v="0"/>
    <n v="0"/>
    <n v="8262.7999999999993"/>
    <n v="12"/>
    <m/>
    <x v="0"/>
  </r>
  <r>
    <x v="5"/>
    <n v="601615"/>
    <s v="26-4000"/>
    <s v="Patrol"/>
    <n v="111018"/>
    <m/>
    <s v="SHOP 1112           "/>
    <n v="1034"/>
    <x v="0"/>
    <n v="6811"/>
    <n v="2880"/>
    <n v="1930.0800000000002"/>
    <n v="0"/>
    <n v="78.599999999999994"/>
    <n v="900"/>
    <n v="0"/>
    <n v="300"/>
    <n v="0"/>
    <n v="0"/>
    <n v="6088.68"/>
    <s v="F"/>
    <n v="2012"/>
    <s v=" "/>
    <n v="0"/>
    <n v="0"/>
    <n v="0"/>
    <n v="6088.68"/>
    <n v="12"/>
    <m/>
    <x v="0"/>
  </r>
  <r>
    <x v="5"/>
    <n v="601615"/>
    <s v="26-4000"/>
    <s v="Patrol"/>
    <n v="111020"/>
    <m/>
    <s v="SHOP TR22           "/>
    <n v="1034"/>
    <x v="0"/>
    <n v="9878"/>
    <n v="2880"/>
    <n v="2507.52"/>
    <n v="0"/>
    <n v="172.59"/>
    <n v="900"/>
    <n v="0"/>
    <n v="0"/>
    <n v="0"/>
    <n v="0"/>
    <n v="6460.1100000000006"/>
    <s v="D"/>
    <n v="1900"/>
    <s v=" "/>
    <n v="0"/>
    <n v="0"/>
    <n v="0"/>
    <n v="6460.1100000000006"/>
    <n v="12"/>
    <m/>
    <x v="0"/>
  </r>
  <r>
    <x v="5"/>
    <n v="601615"/>
    <s v="26-4000"/>
    <s v="Patrol"/>
    <n v="111021"/>
    <m/>
    <s v="SHOP TR11           "/>
    <n v="1034"/>
    <x v="0"/>
    <n v="16371"/>
    <n v="2880"/>
    <n v="5370.72"/>
    <n v="0"/>
    <n v="269.93"/>
    <n v="900"/>
    <n v="243"/>
    <n v="0"/>
    <n v="0"/>
    <n v="0"/>
    <n v="9663.6500000000015"/>
    <s v="D"/>
    <n v="1900"/>
    <s v=" "/>
    <n v="0"/>
    <n v="0"/>
    <n v="0"/>
    <n v="9663.6500000000015"/>
    <n v="12"/>
    <m/>
    <x v="0"/>
  </r>
  <r>
    <x v="5"/>
    <n v="601615"/>
    <s v="26-4000"/>
    <s v="Patrol"/>
    <n v="111034"/>
    <m/>
    <s v="SHOP 1101           "/>
    <n v="1034"/>
    <x v="0"/>
    <n v="5562"/>
    <n v="2880"/>
    <n v="1469.7599999999998"/>
    <n v="0"/>
    <n v="29.46"/>
    <n v="900"/>
    <n v="0"/>
    <n v="0"/>
    <n v="0"/>
    <n v="0"/>
    <n v="5279.22"/>
    <s v="F"/>
    <n v="2011"/>
    <s v=" "/>
    <n v="0"/>
    <n v="0"/>
    <n v="0"/>
    <n v="5279.22"/>
    <n v="12"/>
    <m/>
    <x v="0"/>
  </r>
  <r>
    <x v="5"/>
    <n v="601615"/>
    <s v="26-4000"/>
    <s v="Patrol"/>
    <n v="121000"/>
    <m/>
    <s v="SHOP TR05           "/>
    <n v="1034"/>
    <x v="0"/>
    <n v="9262"/>
    <n v="2880"/>
    <n v="2802.24"/>
    <n v="0"/>
    <n v="0"/>
    <n v="900"/>
    <n v="0"/>
    <n v="0"/>
    <n v="0"/>
    <n v="0"/>
    <n v="6582.24"/>
    <s v="D"/>
    <n v="1900"/>
    <s v=" "/>
    <n v="0"/>
    <n v="0"/>
    <n v="0"/>
    <n v="6582.24"/>
    <n v="12"/>
    <m/>
    <x v="0"/>
  </r>
  <r>
    <x v="5"/>
    <n v="601615"/>
    <s v="26-4000"/>
    <s v="Patrol"/>
    <n v="121004"/>
    <m/>
    <s v="SHOP 1225           "/>
    <n v="1035"/>
    <x v="0"/>
    <n v="7702"/>
    <n v="3180"/>
    <n v="2653.71"/>
    <n v="0"/>
    <n v="235.57000000000002"/>
    <n v="900"/>
    <n v="0"/>
    <n v="0"/>
    <n v="0"/>
    <n v="0"/>
    <n v="6969.28"/>
    <s v="F"/>
    <n v="2013"/>
    <s v=" "/>
    <n v="0"/>
    <n v="0"/>
    <n v="0"/>
    <n v="6969.28"/>
    <n v="12"/>
    <m/>
    <x v="0"/>
  </r>
  <r>
    <x v="5"/>
    <n v="601615"/>
    <s v="26-4000"/>
    <s v="Patrol"/>
    <n v="121025"/>
    <m/>
    <s v="SHOP 1203           "/>
    <n v="1034"/>
    <x v="0"/>
    <n v="21247"/>
    <n v="2880"/>
    <n v="8038.5599999999995"/>
    <n v="0"/>
    <n v="276.27"/>
    <n v="900"/>
    <n v="0"/>
    <n v="0"/>
    <n v="0"/>
    <n v="0"/>
    <n v="12094.83"/>
    <s v="F"/>
    <n v="2013"/>
    <s v=" "/>
    <n v="0"/>
    <n v="0"/>
    <n v="0"/>
    <n v="12094.83"/>
    <n v="12"/>
    <m/>
    <x v="0"/>
  </r>
  <r>
    <x v="5"/>
    <n v="601615"/>
    <s v="26-4000"/>
    <s v="Patrol"/>
    <n v="121026"/>
    <m/>
    <s v="SHOP 1204           "/>
    <n v="1034"/>
    <x v="0"/>
    <n v="17643"/>
    <n v="2880"/>
    <n v="6308.6399999999994"/>
    <n v="0"/>
    <n v="174.45"/>
    <n v="900"/>
    <n v="0"/>
    <n v="0"/>
    <n v="0"/>
    <n v="0"/>
    <n v="10263.09"/>
    <s v="F"/>
    <n v="2013"/>
    <s v=" "/>
    <n v="0"/>
    <n v="0"/>
    <n v="0"/>
    <n v="10263.09"/>
    <n v="12"/>
    <m/>
    <x v="0"/>
  </r>
  <r>
    <x v="5"/>
    <n v="601615"/>
    <s v="26-4000"/>
    <s v="Patrol"/>
    <n v="121027"/>
    <m/>
    <s v="SHOP 1205           "/>
    <n v="1034"/>
    <x v="0"/>
    <n v="14579"/>
    <n v="2880"/>
    <n v="5077.92"/>
    <n v="0"/>
    <n v="200.13"/>
    <n v="900"/>
    <n v="0"/>
    <n v="0"/>
    <n v="0"/>
    <n v="0"/>
    <n v="9058.0499999999993"/>
    <s v="F"/>
    <n v="2013"/>
    <s v=" "/>
    <n v="0"/>
    <n v="0"/>
    <n v="0"/>
    <n v="9058.0499999999993"/>
    <n v="12"/>
    <m/>
    <x v="0"/>
  </r>
  <r>
    <x v="5"/>
    <n v="601615"/>
    <s v="26-4000"/>
    <s v="Patrol"/>
    <n v="121028"/>
    <m/>
    <s v="SHOP 1201           "/>
    <n v="1034"/>
    <x v="0"/>
    <n v="17935"/>
    <n v="2880"/>
    <n v="5747.52"/>
    <n v="0"/>
    <n v="230.25"/>
    <n v="900"/>
    <n v="0"/>
    <n v="0"/>
    <n v="0"/>
    <n v="0"/>
    <n v="9757.77"/>
    <s v="F"/>
    <n v="2013"/>
    <s v=" "/>
    <n v="0"/>
    <n v="0"/>
    <n v="0"/>
    <n v="9757.77"/>
    <n v="12"/>
    <m/>
    <x v="0"/>
  </r>
  <r>
    <x v="5"/>
    <n v="601615"/>
    <s v="26-4000"/>
    <s v="Patrol"/>
    <n v="131020"/>
    <m/>
    <s v="SHOP 1303           "/>
    <n v="1034"/>
    <x v="0"/>
    <n v="15529"/>
    <n v="2880"/>
    <n v="5157.6000000000004"/>
    <n v="0"/>
    <n v="222.92999999999998"/>
    <n v="900"/>
    <n v="200"/>
    <n v="0"/>
    <n v="0"/>
    <n v="0"/>
    <n v="9360.5300000000007"/>
    <s v="F"/>
    <n v="2014"/>
    <s v=" "/>
    <n v="0"/>
    <n v="0"/>
    <n v="0"/>
    <n v="9360.5300000000007"/>
    <n v="12"/>
    <m/>
    <x v="0"/>
  </r>
  <r>
    <x v="5"/>
    <n v="601615"/>
    <s v="26-4000"/>
    <s v="Patrol"/>
    <n v="131033"/>
    <m/>
    <s v="SHOP 1301           "/>
    <n v="1034"/>
    <x v="0"/>
    <n v="12351"/>
    <n v="2880"/>
    <n v="4008.4799999999996"/>
    <n v="0"/>
    <n v="308.57000000000005"/>
    <n v="900"/>
    <n v="152"/>
    <n v="0"/>
    <n v="0"/>
    <n v="0"/>
    <n v="8249.0499999999993"/>
    <s v="F"/>
    <n v="2014"/>
    <s v=" "/>
    <n v="0"/>
    <n v="0"/>
    <n v="0"/>
    <n v="8249.0499999999993"/>
    <n v="12"/>
    <m/>
    <x v="0"/>
  </r>
  <r>
    <x v="5"/>
    <n v="601615"/>
    <s v="26-4000"/>
    <s v="Patrol"/>
    <n v="131036"/>
    <m/>
    <s v="SHOP 1306           "/>
    <n v="1034"/>
    <x v="0"/>
    <n v="12934"/>
    <n v="2880"/>
    <n v="3739.6799999999994"/>
    <n v="0"/>
    <n v="156.17999999999998"/>
    <n v="900"/>
    <n v="1297.3999999999999"/>
    <n v="0"/>
    <n v="0"/>
    <n v="0"/>
    <n v="8973.26"/>
    <s v="F"/>
    <n v="2014"/>
    <s v=" "/>
    <n v="0"/>
    <n v="0"/>
    <n v="0"/>
    <n v="8973.26"/>
    <n v="12"/>
    <m/>
    <x v="0"/>
  </r>
  <r>
    <x v="5"/>
    <n v="601615"/>
    <s v="26-4000"/>
    <s v="Patrol"/>
    <n v="131040"/>
    <m/>
    <s v="SHOP 1305           "/>
    <n v="1034"/>
    <x v="0"/>
    <n v="19417"/>
    <n v="2880"/>
    <n v="7880.16"/>
    <n v="0"/>
    <n v="275.51"/>
    <n v="900"/>
    <n v="0"/>
    <n v="300"/>
    <n v="0"/>
    <n v="0"/>
    <n v="12235.67"/>
    <s v="F"/>
    <n v="2014"/>
    <s v=" "/>
    <n v="0"/>
    <n v="0"/>
    <n v="0"/>
    <n v="12235.67"/>
    <n v="12"/>
    <m/>
    <x v="0"/>
  </r>
  <r>
    <x v="5"/>
    <n v="601615"/>
    <s v="26-4000"/>
    <s v="Patrol"/>
    <n v="131044"/>
    <m/>
    <s v="SHOP TR02           "/>
    <n v="1034"/>
    <x v="0"/>
    <n v="13113"/>
    <n v="2880"/>
    <n v="3659.5200000000004"/>
    <n v="0"/>
    <n v="270.60999999999996"/>
    <n v="900"/>
    <n v="0"/>
    <n v="0"/>
    <n v="0"/>
    <n v="0"/>
    <n v="7710.13"/>
    <s v="D"/>
    <n v="1900"/>
    <s v=" "/>
    <n v="0"/>
    <n v="0"/>
    <n v="0"/>
    <n v="7710.13"/>
    <n v="12"/>
    <m/>
    <x v="0"/>
  </r>
  <r>
    <x v="5"/>
    <n v="601615"/>
    <s v="26-4000"/>
    <s v="Patrol"/>
    <n v="141006"/>
    <m/>
    <s v="SHOP TR14           "/>
    <n v="1035"/>
    <x v="0"/>
    <n v="8663"/>
    <n v="3180"/>
    <n v="2212.75"/>
    <n v="0"/>
    <n v="301.90000000000003"/>
    <n v="900"/>
    <n v="0"/>
    <n v="0"/>
    <n v="0"/>
    <n v="0"/>
    <n v="6594.65"/>
    <s v="D"/>
    <n v="1900"/>
    <s v=" "/>
    <n v="0"/>
    <n v="0"/>
    <n v="0"/>
    <n v="6594.65"/>
    <n v="12"/>
    <m/>
    <x v="0"/>
  </r>
  <r>
    <x v="5"/>
    <n v="601615"/>
    <s v="26-4000"/>
    <s v="Patrol"/>
    <n v="151006"/>
    <m/>
    <s v="SHOP 1515           "/>
    <n v="1195"/>
    <x v="1"/>
    <n v="0"/>
    <n v="0"/>
    <n v="0"/>
    <n v="0"/>
    <n v="14.31"/>
    <n v="240"/>
    <n v="0"/>
    <n v="0"/>
    <n v="0"/>
    <n v="0"/>
    <n v="254.31"/>
    <s v="D"/>
    <n v="1900"/>
    <s v=" "/>
    <n v="0"/>
    <n v="0"/>
    <n v="0"/>
    <n v="254.31"/>
    <n v="12"/>
    <m/>
    <x v="0"/>
  </r>
  <r>
    <x v="5"/>
    <n v="601615"/>
    <s v="26-4000"/>
    <s v="Patrol"/>
    <n v="151009"/>
    <m/>
    <s v="SHOP 1516           "/>
    <n v="1195"/>
    <x v="1"/>
    <n v="0"/>
    <n v="0"/>
    <n v="0"/>
    <n v="0"/>
    <n v="869.91000000000008"/>
    <n v="240"/>
    <n v="0"/>
    <n v="0"/>
    <n v="0"/>
    <n v="0"/>
    <n v="1109.9100000000001"/>
    <s v="D"/>
    <n v="1900"/>
    <s v=" "/>
    <n v="0"/>
    <n v="0"/>
    <n v="0"/>
    <n v="1109.9100000000001"/>
    <n v="12"/>
    <m/>
    <x v="0"/>
  </r>
  <r>
    <x v="5"/>
    <n v="601615"/>
    <s v="26-4000"/>
    <s v="Patrol"/>
    <n v="151049"/>
    <m/>
    <s v="SHOP 1531           "/>
    <n v="1035"/>
    <x v="0"/>
    <n v="10662"/>
    <n v="3180"/>
    <n v="2735.86"/>
    <n v="0"/>
    <n v="124.77000000000001"/>
    <n v="900"/>
    <n v="0"/>
    <n v="0"/>
    <n v="0"/>
    <n v="0"/>
    <n v="6940.630000000001"/>
    <s v="D"/>
    <n v="1900"/>
    <s v=" "/>
    <n v="0"/>
    <n v="0"/>
    <n v="0"/>
    <n v="6940.630000000001"/>
    <n v="12"/>
    <m/>
    <x v="0"/>
  </r>
  <r>
    <x v="5"/>
    <n v="601615"/>
    <s v="26-4000"/>
    <s v="Patrol"/>
    <n v="151058"/>
    <m/>
    <s v="SHOP 1517           "/>
    <n v="1035"/>
    <x v="0"/>
    <n v="12507"/>
    <n v="3180"/>
    <n v="3926.24"/>
    <n v="0"/>
    <n v="149.59"/>
    <n v="900"/>
    <n v="0"/>
    <n v="0"/>
    <n v="0"/>
    <n v="0"/>
    <n v="8155.83"/>
    <s v="F"/>
    <n v="2016"/>
    <s v=" "/>
    <n v="0"/>
    <n v="0"/>
    <n v="0"/>
    <n v="8155.83"/>
    <n v="12"/>
    <m/>
    <x v="0"/>
  </r>
  <r>
    <x v="5"/>
    <n v="601615"/>
    <s v="26-4000"/>
    <s v="Patrol"/>
    <n v="151059"/>
    <m/>
    <s v="SHOP 1518           "/>
    <n v="1035"/>
    <x v="0"/>
    <n v="14419"/>
    <n v="3180"/>
    <n v="4727.0700000000006"/>
    <n v="0"/>
    <n v="222.83000000000004"/>
    <n v="900"/>
    <n v="0"/>
    <n v="0"/>
    <n v="0"/>
    <n v="0"/>
    <n v="9029.9000000000015"/>
    <s v="F"/>
    <n v="2016"/>
    <s v=" "/>
    <n v="0"/>
    <n v="0"/>
    <n v="0"/>
    <n v="9029.9000000000015"/>
    <n v="12"/>
    <m/>
    <x v="0"/>
  </r>
  <r>
    <x v="5"/>
    <n v="601615"/>
    <s v="26-4000"/>
    <s v="Patrol"/>
    <n v="151060"/>
    <m/>
    <s v="SHOP 1519           "/>
    <n v="1035"/>
    <x v="0"/>
    <n v="13390"/>
    <n v="3180"/>
    <n v="4108.5600000000004"/>
    <n v="0"/>
    <n v="223.76999999999998"/>
    <n v="900"/>
    <n v="0"/>
    <n v="138"/>
    <n v="0"/>
    <n v="0"/>
    <n v="8550.33"/>
    <s v="F"/>
    <n v="2016"/>
    <s v=" "/>
    <n v="0"/>
    <n v="0"/>
    <n v="0"/>
    <n v="8550.33"/>
    <n v="12"/>
    <m/>
    <x v="0"/>
  </r>
  <r>
    <x v="5"/>
    <n v="601615"/>
    <s v="26-4000"/>
    <s v="Patrol"/>
    <n v="151061"/>
    <m/>
    <s v="SHOP 1520           "/>
    <n v="1035"/>
    <x v="0"/>
    <n v="13404"/>
    <n v="3180"/>
    <n v="4816.6399999999994"/>
    <n v="0"/>
    <n v="90.649999999999991"/>
    <n v="900"/>
    <n v="0"/>
    <n v="0"/>
    <n v="0"/>
    <n v="0"/>
    <n v="8987.2899999999991"/>
    <s v="F"/>
    <n v="2016"/>
    <s v=" "/>
    <n v="0"/>
    <n v="0"/>
    <n v="0"/>
    <n v="8987.2899999999991"/>
    <n v="12"/>
    <m/>
    <x v="0"/>
  </r>
  <r>
    <x v="5"/>
    <n v="601615"/>
    <s v="26-4000"/>
    <s v="Patrol"/>
    <n v="151062"/>
    <m/>
    <s v="SHOP 1521           "/>
    <n v="1035"/>
    <x v="0"/>
    <n v="21368"/>
    <n v="3180"/>
    <n v="8410.0399999999991"/>
    <n v="0"/>
    <n v="253.82"/>
    <n v="900"/>
    <n v="0"/>
    <n v="0"/>
    <n v="0"/>
    <n v="0"/>
    <n v="12743.859999999999"/>
    <s v="F"/>
    <n v="2016"/>
    <s v=" "/>
    <n v="0"/>
    <n v="0"/>
    <n v="0"/>
    <n v="12743.859999999999"/>
    <n v="12"/>
    <m/>
    <x v="0"/>
  </r>
  <r>
    <x v="5"/>
    <n v="601615"/>
    <s v="26-4000"/>
    <s v="Patrol"/>
    <n v="151063"/>
    <m/>
    <s v="SHOP TR28           "/>
    <n v="1035"/>
    <x v="0"/>
    <n v="9668"/>
    <n v="3180"/>
    <n v="3004.0400000000004"/>
    <n v="0"/>
    <n v="12.82"/>
    <n v="900"/>
    <n v="0"/>
    <n v="0"/>
    <n v="0"/>
    <n v="0"/>
    <n v="7096.8600000000006"/>
    <s v="D"/>
    <n v="1900"/>
    <s v=" "/>
    <n v="0"/>
    <n v="0"/>
    <n v="0"/>
    <n v="7096.8600000000006"/>
    <n v="12"/>
    <m/>
    <x v="0"/>
  </r>
  <r>
    <x v="5"/>
    <n v="601615"/>
    <s v="26-4000"/>
    <s v="Patrol"/>
    <n v="151064"/>
    <m/>
    <s v="SHOP TR29           "/>
    <n v="1035"/>
    <x v="0"/>
    <n v="13740"/>
    <n v="3180"/>
    <n v="5151.6000000000013"/>
    <n v="0"/>
    <n v="250.59999999999997"/>
    <n v="900"/>
    <n v="0"/>
    <n v="1120.6099999999999"/>
    <n v="0"/>
    <n v="0"/>
    <n v="10602.810000000003"/>
    <s v="D"/>
    <n v="1900"/>
    <s v=" "/>
    <n v="0"/>
    <n v="0"/>
    <n v="0"/>
    <n v="10602.810000000003"/>
    <n v="12"/>
    <m/>
    <x v="0"/>
  </r>
  <r>
    <x v="5"/>
    <n v="601615"/>
    <s v="26-4000"/>
    <s v="Patrol"/>
    <n v="151073"/>
    <m/>
    <s v="SHOP 1522           "/>
    <n v="1035"/>
    <x v="0"/>
    <n v="11586"/>
    <n v="3180"/>
    <n v="3678.73"/>
    <n v="0"/>
    <n v="220.64000000000001"/>
    <n v="900"/>
    <n v="0"/>
    <n v="307.27999999999997"/>
    <n v="0"/>
    <n v="0"/>
    <n v="8286.65"/>
    <s v="F"/>
    <n v="2016"/>
    <s v=" "/>
    <n v="0"/>
    <n v="0"/>
    <n v="0"/>
    <n v="8286.65"/>
    <n v="12"/>
    <m/>
    <x v="0"/>
  </r>
  <r>
    <x v="5"/>
    <n v="601615"/>
    <s v="26-4000"/>
    <s v="Patrol"/>
    <n v="151078"/>
    <m/>
    <s v="SHOP 1537           "/>
    <n v="1035"/>
    <x v="0"/>
    <n v="16647"/>
    <n v="3180"/>
    <n v="6183.51"/>
    <n v="0"/>
    <n v="277.89"/>
    <n v="900"/>
    <n v="0"/>
    <n v="0"/>
    <n v="0"/>
    <n v="0"/>
    <n v="10541.4"/>
    <s v="D"/>
    <n v="1900"/>
    <s v=" "/>
    <n v="0"/>
    <n v="0"/>
    <n v="0"/>
    <n v="10541.4"/>
    <n v="12"/>
    <m/>
    <x v="0"/>
  </r>
  <r>
    <x v="5"/>
    <n v="601615"/>
    <s v="26-4000"/>
    <s v="Patrol"/>
    <n v="151079"/>
    <m/>
    <s v="SHOP 1538           "/>
    <n v="1035"/>
    <x v="0"/>
    <n v="11275"/>
    <n v="3180"/>
    <n v="4385.75"/>
    <n v="0"/>
    <n v="19.02"/>
    <n v="900"/>
    <n v="3000"/>
    <n v="0"/>
    <n v="0"/>
    <n v="0"/>
    <n v="11484.77"/>
    <s v="D"/>
    <n v="1900"/>
    <s v=" "/>
    <n v="0"/>
    <n v="0"/>
    <n v="0"/>
    <n v="11484.77"/>
    <n v="12"/>
    <m/>
    <x v="0"/>
  </r>
  <r>
    <x v="5"/>
    <n v="601615"/>
    <s v="26-4000"/>
    <s v="Patrol"/>
    <n v="161075"/>
    <m/>
    <s v="SHOP 1625           "/>
    <n v="1035"/>
    <x v="0"/>
    <n v="15655"/>
    <n v="3180"/>
    <n v="5778.5900000000011"/>
    <n v="0"/>
    <n v="174.04"/>
    <n v="900"/>
    <n v="0"/>
    <n v="332"/>
    <n v="0"/>
    <n v="0"/>
    <n v="10364.630000000001"/>
    <s v="D"/>
    <n v="1900"/>
    <s v=" "/>
    <n v="0"/>
    <n v="0"/>
    <n v="0"/>
    <n v="10364.630000000001"/>
    <n v="12"/>
    <m/>
    <x v="0"/>
  </r>
  <r>
    <x v="5"/>
    <n v="601615"/>
    <s v="26-4000"/>
    <s v="Patrol"/>
    <n v="161077"/>
    <m/>
    <s v="SHOP 1626           "/>
    <n v="1035"/>
    <x v="0"/>
    <n v="16284"/>
    <n v="3180"/>
    <n v="5528.43"/>
    <n v="0"/>
    <n v="83.94"/>
    <n v="900"/>
    <n v="0"/>
    <n v="300"/>
    <n v="0"/>
    <n v="0"/>
    <n v="9992.3700000000008"/>
    <s v="D"/>
    <n v="1900"/>
    <s v=" "/>
    <n v="0"/>
    <n v="0"/>
    <n v="0"/>
    <n v="9992.3700000000008"/>
    <n v="12"/>
    <m/>
    <x v="0"/>
  </r>
  <r>
    <x v="5"/>
    <n v="601615"/>
    <s v="26-4000"/>
    <s v="Patrol"/>
    <s v="861024"/>
    <m/>
    <s v="PATROLVEH - Patrol repl (8)"/>
    <n v="9020"/>
    <x v="1"/>
    <n v="0"/>
    <n v="0"/>
    <n v="0"/>
    <n v="0"/>
    <n v="0"/>
    <n v="0"/>
    <n v="0"/>
    <n v="0"/>
    <n v="0"/>
    <n v="17700"/>
    <n v="17700"/>
    <s v="A"/>
    <n v="2020"/>
    <s v="M78 FLT PATROL"/>
    <n v="354000"/>
    <n v="422567.16000000003"/>
    <n v="776567.16"/>
    <n v="794267.16"/>
    <n v="12"/>
    <m/>
    <x v="0"/>
  </r>
  <r>
    <x v="5"/>
    <n v="601615"/>
    <s v="26-4000 "/>
    <s v="Patrol"/>
    <n v="151025"/>
    <m/>
    <s v="SHOP 1502           "/>
    <n v="1035"/>
    <x v="0"/>
    <n v="14900"/>
    <n v="3180"/>
    <n v="5542.7400000000007"/>
    <n v="0"/>
    <n v="255.86"/>
    <n v="900"/>
    <n v="0"/>
    <n v="300"/>
    <n v="0"/>
    <n v="0"/>
    <n v="10178.600000000002"/>
    <s v="F"/>
    <n v="2015"/>
    <s v=" "/>
    <n v="0"/>
    <n v="0"/>
    <n v="0"/>
    <n v="10178.600000000002"/>
    <n v="12"/>
    <m/>
    <x v="0"/>
  </r>
  <r>
    <x v="5"/>
    <n v="601615"/>
    <s v="26-4000 "/>
    <s v="Patrol"/>
    <n v="151026"/>
    <m/>
    <s v="SHOP 1503           "/>
    <n v="1035"/>
    <x v="0"/>
    <n v="14074"/>
    <n v="3180"/>
    <n v="5604.22"/>
    <n v="0"/>
    <n v="98.05"/>
    <n v="900"/>
    <n v="0"/>
    <n v="0"/>
    <n v="0"/>
    <n v="0"/>
    <n v="9782.27"/>
    <s v="F"/>
    <n v="2015"/>
    <s v=" "/>
    <n v="0"/>
    <n v="0"/>
    <n v="0"/>
    <n v="9782.27"/>
    <n v="12"/>
    <m/>
    <x v="0"/>
  </r>
  <r>
    <x v="5"/>
    <n v="601615"/>
    <s v="26-4000 "/>
    <s v="Patrol"/>
    <n v="151033"/>
    <m/>
    <s v="SHOP 1505           "/>
    <n v="1035"/>
    <x v="0"/>
    <n v="5815"/>
    <n v="3180"/>
    <n v="400.15000000000009"/>
    <n v="0"/>
    <n v="29.7"/>
    <n v="900"/>
    <n v="0"/>
    <n v="0"/>
    <n v="0"/>
    <n v="0"/>
    <n v="4509.8500000000004"/>
    <s v="F"/>
    <n v="2015"/>
    <s v=" "/>
    <n v="0"/>
    <n v="0"/>
    <n v="0"/>
    <n v="4509.8500000000004"/>
    <n v="12"/>
    <m/>
    <x v="0"/>
  </r>
  <r>
    <x v="5"/>
    <n v="601615"/>
    <s v="26-4000 "/>
    <s v="Patrol"/>
    <n v="151034"/>
    <m/>
    <s v="SHOP 1506           "/>
    <n v="1035"/>
    <x v="0"/>
    <n v="14130"/>
    <n v="3180"/>
    <n v="4838.9000000000005"/>
    <n v="0"/>
    <n v="264.09999999999991"/>
    <n v="900"/>
    <n v="0"/>
    <n v="250"/>
    <n v="0"/>
    <n v="0"/>
    <n v="9433"/>
    <s v="F"/>
    <n v="2015"/>
    <s v=" "/>
    <n v="0"/>
    <n v="0"/>
    <n v="0"/>
    <n v="9433"/>
    <n v="12"/>
    <m/>
    <x v="0"/>
  </r>
  <r>
    <x v="5"/>
    <n v="601615"/>
    <s v="26-4000 "/>
    <s v="Patrol"/>
    <n v="151035"/>
    <m/>
    <s v="SHOP 1504           "/>
    <n v="1035"/>
    <x v="0"/>
    <n v="18322"/>
    <n v="3180"/>
    <n v="6791.420000000001"/>
    <n v="0"/>
    <n v="0"/>
    <n v="900"/>
    <n v="0"/>
    <n v="1201.5"/>
    <n v="0"/>
    <n v="0"/>
    <n v="12072.920000000002"/>
    <s v="F"/>
    <n v="2015"/>
    <s v=" "/>
    <n v="0"/>
    <n v="0"/>
    <n v="0"/>
    <n v="12072.920000000002"/>
    <n v="12"/>
    <m/>
    <x v="0"/>
  </r>
  <r>
    <x v="5"/>
    <n v="601615"/>
    <s v="26-4000 "/>
    <s v="Patrol"/>
    <n v="161030"/>
    <m/>
    <s v="SHOP 1617           "/>
    <n v="1035"/>
    <x v="0"/>
    <n v="12282"/>
    <n v="3180"/>
    <n v="4124.4600000000009"/>
    <n v="0"/>
    <n v="25.78"/>
    <n v="900"/>
    <n v="0"/>
    <n v="0"/>
    <n v="0"/>
    <n v="0"/>
    <n v="8230.2400000000016"/>
    <s v="F"/>
    <n v="2017"/>
    <s v=" "/>
    <n v="0"/>
    <n v="0"/>
    <n v="0"/>
    <n v="8230.2400000000016"/>
    <n v="12"/>
    <m/>
    <x v="0"/>
  </r>
  <r>
    <x v="5"/>
    <n v="601615"/>
    <s v="26-4000 "/>
    <s v="Patrol"/>
    <n v="161043"/>
    <m/>
    <s v="SHOP 1610           "/>
    <n v="1035"/>
    <x v="0"/>
    <n v="15098"/>
    <n v="3180"/>
    <n v="5086.9400000000005"/>
    <n v="0"/>
    <n v="544.73"/>
    <n v="900"/>
    <n v="0"/>
    <n v="0"/>
    <n v="0"/>
    <n v="0"/>
    <n v="9711.67"/>
    <s v="F"/>
    <n v="2017"/>
    <s v=" "/>
    <n v="0"/>
    <n v="0"/>
    <n v="0"/>
    <n v="9711.67"/>
    <n v="12"/>
    <m/>
    <x v="0"/>
  </r>
  <r>
    <x v="5"/>
    <n v="601615"/>
    <s v="26-4000 "/>
    <s v="Patrol"/>
    <n v="161044"/>
    <m/>
    <s v="SHOP 1611           "/>
    <n v="1035"/>
    <x v="0"/>
    <n v="19522"/>
    <n v="3180"/>
    <n v="7431.6600000000008"/>
    <n v="0"/>
    <n v="268.90999999999997"/>
    <n v="900"/>
    <n v="0"/>
    <n v="0"/>
    <n v="0"/>
    <n v="0"/>
    <n v="11780.57"/>
    <s v="F"/>
    <n v="2017"/>
    <s v=" "/>
    <n v="0"/>
    <n v="0"/>
    <n v="0"/>
    <n v="11780.57"/>
    <n v="12"/>
    <m/>
    <x v="0"/>
  </r>
  <r>
    <x v="5"/>
    <n v="601615"/>
    <s v="26-4000 "/>
    <s v="Patrol"/>
    <n v="161045"/>
    <m/>
    <s v="SHOP 1612           "/>
    <n v="1035"/>
    <x v="0"/>
    <n v="28580"/>
    <n v="3180"/>
    <n v="11967.400000000001"/>
    <n v="0"/>
    <n v="283.70999999999998"/>
    <n v="900"/>
    <n v="0"/>
    <n v="300"/>
    <n v="0"/>
    <n v="0"/>
    <n v="16631.11"/>
    <s v="F"/>
    <n v="2017"/>
    <s v=" "/>
    <n v="0"/>
    <n v="0"/>
    <n v="0"/>
    <n v="16631.11"/>
    <n v="12"/>
    <m/>
    <x v="0"/>
  </r>
  <r>
    <x v="5"/>
    <n v="601615"/>
    <s v="26-4000 "/>
    <s v="Patrol"/>
    <n v="161046"/>
    <m/>
    <s v="SHOP 1613           "/>
    <n v="1035"/>
    <x v="0"/>
    <n v="14089"/>
    <n v="3180"/>
    <n v="4817.170000000001"/>
    <n v="0"/>
    <n v="247.63"/>
    <n v="900"/>
    <n v="0"/>
    <n v="223"/>
    <n v="0"/>
    <n v="0"/>
    <n v="9367.8000000000011"/>
    <s v="F"/>
    <n v="2017"/>
    <s v=" "/>
    <n v="0"/>
    <n v="0"/>
    <n v="0"/>
    <n v="9367.8000000000011"/>
    <n v="12"/>
    <m/>
    <x v="0"/>
  </r>
  <r>
    <x v="5"/>
    <n v="601615"/>
    <s v="26-4000 "/>
    <s v="Patrol"/>
    <n v="161051"/>
    <m/>
    <s v="SHOP 1614           "/>
    <n v="1035"/>
    <x v="0"/>
    <n v="24748"/>
    <n v="3180"/>
    <n v="9936.4399999999987"/>
    <n v="0"/>
    <n v="341.53000000000009"/>
    <n v="900"/>
    <n v="120"/>
    <n v="196"/>
    <n v="0"/>
    <n v="0"/>
    <n v="14673.97"/>
    <s v="F"/>
    <n v="2017"/>
    <s v=" "/>
    <n v="0"/>
    <n v="0"/>
    <n v="0"/>
    <n v="14673.97"/>
    <n v="12"/>
    <m/>
    <x v="0"/>
  </r>
  <r>
    <x v="5"/>
    <n v="601615"/>
    <s v="26-4000 "/>
    <s v="Patrol"/>
    <n v="161053"/>
    <m/>
    <s v="SHOP 1616           "/>
    <n v="1035"/>
    <x v="0"/>
    <n v="28284"/>
    <n v="3180"/>
    <n v="11810.519999999999"/>
    <n v="0"/>
    <n v="393.18999999999994"/>
    <n v="900"/>
    <n v="0"/>
    <n v="0"/>
    <n v="0"/>
    <n v="0"/>
    <n v="16283.71"/>
    <s v="F"/>
    <n v="2017"/>
    <s v=" "/>
    <n v="0"/>
    <n v="0"/>
    <n v="0"/>
    <n v="16283.71"/>
    <n v="12"/>
    <m/>
    <x v="0"/>
  </r>
  <r>
    <x v="5"/>
    <n v="601615"/>
    <s v="26-4000 "/>
    <s v="Patrol"/>
    <s v="171043"/>
    <m/>
    <s v="SHOP 1708       "/>
    <n v="1035"/>
    <x v="0"/>
    <n v="18484"/>
    <n v="3180"/>
    <n v="7351.1"/>
    <n v="0"/>
    <n v="229.61999999999998"/>
    <n v="900"/>
    <n v="0"/>
    <n v="0"/>
    <n v="0"/>
    <n v="0"/>
    <n v="11660.720000000001"/>
    <s v="F"/>
    <n v="2018"/>
    <s v=" "/>
    <n v="0"/>
    <n v="0"/>
    <n v="0"/>
    <n v="11660.720000000001"/>
    <n v="12"/>
    <m/>
    <x v="0"/>
  </r>
  <r>
    <x v="5"/>
    <n v="601615"/>
    <s v="26-4000 "/>
    <s v="Patrol"/>
    <s v="171044"/>
    <m/>
    <s v="SHOP 1709"/>
    <n v="1035"/>
    <x v="0"/>
    <n v="11915"/>
    <n v="2650"/>
    <n v="3929.9500000000007"/>
    <n v="0"/>
    <n v="20.21"/>
    <n v="900"/>
    <n v="0"/>
    <n v="1007.61"/>
    <n v="0"/>
    <n v="0"/>
    <n v="8507.77"/>
    <s v="F"/>
    <n v="2018"/>
    <s v=" "/>
    <n v="0"/>
    <n v="0"/>
    <n v="0"/>
    <n v="8507.77"/>
    <n v="12"/>
    <m/>
    <x v="0"/>
  </r>
  <r>
    <x v="5"/>
    <n v="601615"/>
    <s v="26-4000 "/>
    <s v="Patrol"/>
    <s v="171045"/>
    <m/>
    <s v="SHOP 1710"/>
    <n v="1035"/>
    <x v="0"/>
    <n v="14106"/>
    <n v="3180"/>
    <n v="4561.1800000000012"/>
    <n v="0"/>
    <n v="175.69"/>
    <n v="900"/>
    <n v="0"/>
    <n v="0"/>
    <n v="0"/>
    <n v="0"/>
    <n v="8816.8700000000008"/>
    <s v="F"/>
    <n v="2018"/>
    <s v=" "/>
    <n v="0"/>
    <n v="0"/>
    <n v="0"/>
    <n v="8816.8700000000008"/>
    <n v="12"/>
    <m/>
    <x v="0"/>
  </r>
  <r>
    <x v="5"/>
    <n v="601615"/>
    <s v="26-4000 "/>
    <s v="Patrol"/>
    <s v="171046"/>
    <m/>
    <s v="SHOP 1711"/>
    <n v="1035"/>
    <x v="0"/>
    <n v="16724"/>
    <n v="3180"/>
    <n v="6213.72"/>
    <n v="0"/>
    <n v="68.949999999999989"/>
    <n v="900"/>
    <n v="0"/>
    <n v="0"/>
    <n v="0"/>
    <n v="0"/>
    <n v="10362.670000000002"/>
    <s v="F"/>
    <n v="2018"/>
    <s v=" "/>
    <n v="0"/>
    <n v="0"/>
    <n v="0"/>
    <n v="10362.670000000002"/>
    <n v="12"/>
    <m/>
    <x v="0"/>
  </r>
  <r>
    <x v="5"/>
    <n v="601615"/>
    <s v="26-4000 "/>
    <s v="Patrol"/>
    <s v="171047"/>
    <m/>
    <s v="SHOP 1712"/>
    <n v="1035"/>
    <x v="0"/>
    <n v="12342"/>
    <n v="3180"/>
    <n v="4421.26"/>
    <n v="0"/>
    <n v="163.98"/>
    <n v="900"/>
    <n v="5022.55"/>
    <n v="209"/>
    <n v="0"/>
    <n v="0"/>
    <n v="13896.79"/>
    <s v="F"/>
    <n v="2018"/>
    <s v=" "/>
    <n v="0"/>
    <n v="0"/>
    <n v="0"/>
    <n v="13896.79"/>
    <n v="12"/>
    <m/>
    <x v="0"/>
  </r>
  <r>
    <x v="5"/>
    <n v="601615"/>
    <s v="26-4000 "/>
    <s v="Patrol"/>
    <s v="171048"/>
    <m/>
    <s v="SHOP 1713"/>
    <n v="1035"/>
    <x v="0"/>
    <n v="15066"/>
    <n v="3180"/>
    <n v="5069.9800000000014"/>
    <n v="0"/>
    <n v="392.47"/>
    <n v="900"/>
    <n v="0"/>
    <n v="0"/>
    <n v="0"/>
    <n v="0"/>
    <n v="9542.4500000000007"/>
    <s v="F"/>
    <n v="2018"/>
    <s v=" "/>
    <n v="0"/>
    <n v="0"/>
    <n v="0"/>
    <n v="9542.4500000000007"/>
    <n v="12"/>
    <m/>
    <x v="0"/>
  </r>
  <r>
    <x v="5"/>
    <n v="601615"/>
    <s v="26-4000 "/>
    <s v="Patrol"/>
    <s v="171049"/>
    <m/>
    <s v="SHOP 1714"/>
    <n v="1035"/>
    <x v="0"/>
    <n v="16991"/>
    <n v="3180"/>
    <n v="6620.2299999999987"/>
    <n v="0"/>
    <n v="261.59999999999997"/>
    <n v="900"/>
    <n v="0"/>
    <n v="0"/>
    <n v="0"/>
    <n v="0"/>
    <n v="10961.83"/>
    <s v="F"/>
    <n v="2018"/>
    <s v=" "/>
    <n v="0"/>
    <n v="0"/>
    <n v="0"/>
    <n v="10961.83"/>
    <n v="12"/>
    <m/>
    <x v="0"/>
  </r>
  <r>
    <x v="5"/>
    <n v="601615"/>
    <s v="26-4000 "/>
    <s v="Patrol"/>
    <s v="171050"/>
    <m/>
    <s v="SHOP 1715"/>
    <n v="1035"/>
    <x v="0"/>
    <n v="21035"/>
    <n v="3180"/>
    <n v="8233.5500000000011"/>
    <n v="0"/>
    <n v="272.18"/>
    <n v="900"/>
    <n v="0"/>
    <n v="0"/>
    <n v="0"/>
    <n v="0"/>
    <n v="12585.730000000001"/>
    <s v="F"/>
    <n v="2018"/>
    <s v=" "/>
    <n v="0"/>
    <n v="0"/>
    <n v="0"/>
    <n v="12585.730000000001"/>
    <n v="12"/>
    <m/>
    <x v="0"/>
  </r>
  <r>
    <x v="5"/>
    <n v="601615"/>
    <s v="26-4000 "/>
    <s v="Patrol"/>
    <s v="181024"/>
    <m/>
    <s v="SHOP 1806"/>
    <n v="1035"/>
    <x v="0"/>
    <n v="19396"/>
    <n v="3180"/>
    <n v="7364.880000000001"/>
    <n v="0"/>
    <n v="241.94"/>
    <n v="900"/>
    <n v="0"/>
    <n v="790.26"/>
    <n v="594.08000000000004"/>
    <n v="0"/>
    <n v="13071.160000000002"/>
    <s v="F"/>
    <n v="2019"/>
    <s v=" "/>
    <n v="0"/>
    <n v="0"/>
    <n v="0"/>
    <n v="13071.160000000002"/>
    <n v="12"/>
    <m/>
    <x v="0"/>
  </r>
  <r>
    <x v="5"/>
    <n v="601615"/>
    <s v="26-4000 "/>
    <s v="Patrol"/>
    <s v="181025"/>
    <m/>
    <s v="SHOP 1807"/>
    <n v="1035"/>
    <x v="0"/>
    <n v="12896"/>
    <n v="3180"/>
    <n v="4229.93"/>
    <n v="0"/>
    <n v="210.75"/>
    <n v="900"/>
    <n v="0"/>
    <n v="267"/>
    <n v="594.08000000000004"/>
    <n v="0"/>
    <n v="9381.76"/>
    <s v="F"/>
    <n v="2019"/>
    <s v=" "/>
    <n v="0"/>
    <n v="0"/>
    <n v="0"/>
    <n v="9381.76"/>
    <n v="12"/>
    <m/>
    <x v="0"/>
  </r>
  <r>
    <x v="5"/>
    <n v="601615"/>
    <s v="26-4000 "/>
    <s v="Patrol"/>
    <s v="181026"/>
    <m/>
    <s v="SHOP 1808"/>
    <n v="1035"/>
    <x v="0"/>
    <n v="17121"/>
    <n v="3180"/>
    <n v="5894.13"/>
    <n v="0"/>
    <n v="188.32"/>
    <n v="900"/>
    <n v="0"/>
    <n v="350"/>
    <n v="594.08000000000004"/>
    <n v="0"/>
    <n v="11106.53"/>
    <s v="F"/>
    <n v="2019"/>
    <s v=" "/>
    <n v="0"/>
    <n v="0"/>
    <n v="0"/>
    <n v="11106.53"/>
    <n v="12"/>
    <m/>
    <x v="0"/>
  </r>
  <r>
    <x v="5"/>
    <n v="601615"/>
    <s v="26-4000 "/>
    <s v="Patrol"/>
    <s v="181027"/>
    <m/>
    <s v="SHOP 1809"/>
    <n v="1035"/>
    <x v="0"/>
    <n v="9104"/>
    <n v="3180"/>
    <n v="1786.1"/>
    <n v="0"/>
    <n v="86.240000000000009"/>
    <n v="900"/>
    <n v="0"/>
    <n v="1096.1400000000001"/>
    <n v="594.08000000000004"/>
    <n v="0"/>
    <n v="7642.56"/>
    <s v="F"/>
    <n v="2019"/>
    <s v=" "/>
    <n v="0"/>
    <n v="0"/>
    <n v="0"/>
    <n v="7642.56"/>
    <n v="12"/>
    <m/>
    <x v="0"/>
  </r>
  <r>
    <x v="5"/>
    <n v="601615"/>
    <s v="26-4000 "/>
    <s v="Patrol"/>
    <s v="181032"/>
    <m/>
    <s v="SHOP 1813"/>
    <n v="1035"/>
    <x v="0"/>
    <n v="19862"/>
    <n v="3180"/>
    <n v="7346.8600000000006"/>
    <n v="0"/>
    <n v="229.32999999999998"/>
    <n v="900"/>
    <n v="0"/>
    <n v="0"/>
    <n v="594.08000000000004"/>
    <n v="0"/>
    <n v="12250.27"/>
    <s v="F"/>
    <n v="2019"/>
    <s v=" "/>
    <n v="0"/>
    <n v="0"/>
    <n v="0"/>
    <n v="12250.27"/>
    <n v="12"/>
    <m/>
    <x v="0"/>
  </r>
  <r>
    <x v="5"/>
    <n v="601615"/>
    <s v="26-4000 "/>
    <s v="Patrol"/>
    <s v="181033"/>
    <m/>
    <s v="SHOP 1814"/>
    <n v="1035"/>
    <x v="0"/>
    <n v="14475"/>
    <n v="3180"/>
    <n v="4760.46"/>
    <n v="0"/>
    <n v="97.18"/>
    <n v="900"/>
    <n v="0"/>
    <n v="0"/>
    <n v="594.08000000000004"/>
    <n v="0"/>
    <n v="9531.7199999999993"/>
    <s v="F"/>
    <n v="2019"/>
    <s v=" "/>
    <n v="0"/>
    <n v="0"/>
    <n v="0"/>
    <n v="9531.7199999999993"/>
    <n v="12"/>
    <m/>
    <x v="0"/>
  </r>
  <r>
    <x v="5"/>
    <n v="601615"/>
    <s v="26-4000 "/>
    <s v="Patrol"/>
    <s v="181034"/>
    <m/>
    <s v="SHOP 1815"/>
    <n v="1035"/>
    <x v="0"/>
    <n v="8318"/>
    <n v="3180"/>
    <n v="1327.6500000000003"/>
    <n v="0"/>
    <n v="129.88999999999999"/>
    <n v="900"/>
    <n v="0"/>
    <n v="0"/>
    <n v="594.08000000000004"/>
    <n v="0"/>
    <n v="6131.6200000000008"/>
    <s v="F"/>
    <n v="2019"/>
    <s v=" "/>
    <n v="0"/>
    <n v="0"/>
    <n v="0"/>
    <n v="6131.6200000000008"/>
    <n v="12"/>
    <m/>
    <x v="0"/>
  </r>
  <r>
    <x v="5"/>
    <n v="601615"/>
    <s v="26-4000 "/>
    <s v="Patrol"/>
    <s v="181035"/>
    <m/>
    <s v="SHOP 1816"/>
    <n v="1035"/>
    <x v="0"/>
    <n v="13549"/>
    <n v="3180"/>
    <n v="4265.97"/>
    <n v="0"/>
    <n v="239.25"/>
    <n v="900"/>
    <n v="0"/>
    <n v="0"/>
    <n v="594.08000000000004"/>
    <n v="0"/>
    <n v="9179.3000000000011"/>
    <s v="F"/>
    <n v="2019"/>
    <s v=" "/>
    <n v="0"/>
    <n v="0"/>
    <n v="0"/>
    <n v="9179.3000000000011"/>
    <n v="12"/>
    <m/>
    <x v="0"/>
  </r>
  <r>
    <x v="5"/>
    <n v="601615"/>
    <s v="26-4000 "/>
    <s v="Patrol"/>
    <s v="181036"/>
    <m/>
    <s v="SHOP 1817"/>
    <n v="1035"/>
    <x v="0"/>
    <n v="16035"/>
    <n v="3180"/>
    <n v="6378.5500000000011"/>
    <n v="0"/>
    <n v="190.15"/>
    <n v="900"/>
    <n v="0"/>
    <n v="320"/>
    <n v="594.08000000000004"/>
    <n v="0"/>
    <n v="11562.78"/>
    <s v="F"/>
    <n v="2019"/>
    <s v=" "/>
    <n v="0"/>
    <n v="0"/>
    <n v="0"/>
    <n v="11562.78"/>
    <n v="12"/>
    <m/>
    <x v="0"/>
  </r>
  <r>
    <x v="5"/>
    <n v="601615"/>
    <s v="26-4000 "/>
    <s v="Patrol"/>
    <s v="181037"/>
    <m/>
    <s v="SHOP 1818"/>
    <n v="1035"/>
    <x v="0"/>
    <n v="17901"/>
    <n v="3180"/>
    <n v="6572.5300000000007"/>
    <n v="0"/>
    <n v="272.83"/>
    <n v="900"/>
    <n v="0"/>
    <n v="0"/>
    <n v="594.08000000000004"/>
    <n v="0"/>
    <n v="11519.44"/>
    <s v="F"/>
    <n v="2019"/>
    <s v=" "/>
    <n v="0"/>
    <n v="0"/>
    <n v="0"/>
    <n v="11519.44"/>
    <n v="12"/>
    <m/>
    <x v="0"/>
  </r>
  <r>
    <x v="5"/>
    <n v="601615"/>
    <s v="26-4000 "/>
    <s v="Patrol"/>
    <s v="181038"/>
    <m/>
    <s v="SHOP 1819"/>
    <n v="1035"/>
    <x v="0"/>
    <n v="9218"/>
    <n v="3180"/>
    <n v="2902.8100000000004"/>
    <n v="0"/>
    <n v="0"/>
    <n v="900"/>
    <n v="0"/>
    <n v="0"/>
    <n v="594.08000000000004"/>
    <n v="0"/>
    <n v="7576.89"/>
    <s v="F"/>
    <n v="2019"/>
    <s v=" "/>
    <n v="0"/>
    <n v="0"/>
    <n v="0"/>
    <n v="7576.89"/>
    <n v="12"/>
    <m/>
    <x v="0"/>
  </r>
  <r>
    <x v="5"/>
    <n v="601615"/>
    <s v="26-4000 "/>
    <s v="Patrol"/>
    <s v="181039"/>
    <m/>
    <s v="SHOP 1820"/>
    <n v="1035"/>
    <x v="0"/>
    <n v="10220"/>
    <n v="3180"/>
    <n v="2687.1000000000004"/>
    <n v="0"/>
    <n v="140.07000000000002"/>
    <n v="900"/>
    <n v="0"/>
    <n v="205"/>
    <n v="594.08000000000004"/>
    <n v="0"/>
    <n v="7706.25"/>
    <s v="F"/>
    <n v="2019"/>
    <s v=" "/>
    <n v="0"/>
    <n v="0"/>
    <n v="0"/>
    <n v="7706.25"/>
    <n v="12"/>
    <m/>
    <x v="0"/>
  </r>
  <r>
    <x v="5"/>
    <n v="601615"/>
    <s v="26-4000 "/>
    <s v="Patrol"/>
    <s v="191000"/>
    <m/>
    <s v="SHOP 1900"/>
    <n v="1035"/>
    <x v="0"/>
    <n v="22196"/>
    <n v="3180"/>
    <n v="8583.880000000001"/>
    <n v="0"/>
    <n v="399.25"/>
    <n v="900"/>
    <n v="0"/>
    <n v="0"/>
    <n v="0"/>
    <n v="0"/>
    <n v="13063.130000000001"/>
    <s v="F"/>
    <n v="2019"/>
    <s v=" "/>
    <n v="0"/>
    <n v="0"/>
    <n v="0"/>
    <n v="13063.130000000001"/>
    <n v="12"/>
    <m/>
    <x v="0"/>
  </r>
  <r>
    <x v="5"/>
    <n v="601615"/>
    <s v="26-4000 "/>
    <s v="Patrol"/>
    <s v="191004"/>
    <m/>
    <s v="SHOP 1908"/>
    <n v="1035"/>
    <x v="0"/>
    <n v="9531"/>
    <n v="2915"/>
    <n v="3441.29"/>
    <n v="0"/>
    <n v="433.29999999999995"/>
    <n v="825"/>
    <n v="0"/>
    <n v="1073.75"/>
    <n v="29681.420999999995"/>
    <n v="0"/>
    <n v="38369.760999999999"/>
    <s v="F"/>
    <n v="2020"/>
    <s v=" "/>
    <n v="0"/>
    <n v="0"/>
    <n v="0"/>
    <n v="38369.760999999999"/>
    <n v="12"/>
    <m/>
    <x v="0"/>
  </r>
  <r>
    <x v="5"/>
    <n v="601615"/>
    <s v="26-4000 "/>
    <s v="Patrol"/>
    <s v="191005"/>
    <m/>
    <s v="SHOP 1910"/>
    <n v="1035"/>
    <x v="0"/>
    <n v="8691"/>
    <n v="2915"/>
    <n v="3788.9700000000003"/>
    <n v="0"/>
    <n v="222.17999999999998"/>
    <n v="825"/>
    <n v="3775"/>
    <n v="0"/>
    <n v="26003.420999999995"/>
    <n v="0"/>
    <n v="37529.570999999996"/>
    <s v="F"/>
    <n v="2020"/>
    <s v=" "/>
    <n v="0"/>
    <n v="0"/>
    <n v="0"/>
    <n v="37529.570999999996"/>
    <n v="12"/>
    <m/>
    <x v="0"/>
  </r>
  <r>
    <x v="5"/>
    <n v="601615"/>
    <s v="26-4000 "/>
    <s v="Patrol"/>
    <s v="191007"/>
    <m/>
    <s v="SHOP 1911"/>
    <n v="1035"/>
    <x v="0"/>
    <n v="10145"/>
    <n v="2915"/>
    <n v="2372.8099999999995"/>
    <n v="0"/>
    <n v="80.300000000000011"/>
    <n v="825"/>
    <n v="0"/>
    <n v="0"/>
    <n v="35553.587"/>
    <n v="400.20000000000005"/>
    <n v="42146.896999999997"/>
    <s v="A"/>
    <n v="2026"/>
    <s v="M78 FLT SUV"/>
    <n v="8004"/>
    <n v="9554.32"/>
    <n v="17558.32"/>
    <n v="59705.216999999997"/>
    <n v="12"/>
    <m/>
    <x v="0"/>
  </r>
  <r>
    <x v="5"/>
    <n v="601615"/>
    <s v="26-4000 "/>
    <s v="Patrol"/>
    <s v="191021"/>
    <m/>
    <s v="SHOP 1907"/>
    <n v="1035"/>
    <x v="0"/>
    <n v="42"/>
    <n v="2915"/>
    <n v="0"/>
    <n v="0"/>
    <n v="134.48000000000002"/>
    <n v="825"/>
    <n v="0"/>
    <n v="0"/>
    <n v="15194.467000000001"/>
    <n v="400.20000000000005"/>
    <n v="19469.147000000001"/>
    <s v="A"/>
    <n v="2026"/>
    <s v="M78 FLT SUV"/>
    <n v="8004"/>
    <n v="9554.32"/>
    <n v="17558.32"/>
    <n v="37027.467000000004"/>
    <n v="12"/>
    <m/>
    <x v="0"/>
  </r>
  <r>
    <x v="5"/>
    <n v="601615"/>
    <s v="26-4000 "/>
    <s v="Patrol"/>
    <s v="191027"/>
    <m/>
    <s v="SHOP 1912"/>
    <n v="1035"/>
    <x v="0"/>
    <n v="15661"/>
    <n v="2915"/>
    <n v="5650.3300000000008"/>
    <n v="0"/>
    <n v="203.59"/>
    <n v="825"/>
    <n v="102"/>
    <n v="1085.75"/>
    <n v="28506.138999999999"/>
    <n v="0"/>
    <n v="39287.809000000001"/>
    <s v="F"/>
    <n v="2020"/>
    <s v=" "/>
    <n v="0"/>
    <n v="0"/>
    <n v="0"/>
    <n v="39287.809000000001"/>
    <n v="12"/>
    <m/>
    <x v="0"/>
  </r>
  <r>
    <x v="5"/>
    <n v="601615"/>
    <s v="26-4000 "/>
    <s v="Patrol"/>
    <s v="191028"/>
    <m/>
    <s v="SHOP 1913"/>
    <n v="1035"/>
    <x v="0"/>
    <n v="9874"/>
    <n v="2915"/>
    <n v="3799.57"/>
    <n v="0"/>
    <n v="187.3"/>
    <n v="825"/>
    <n v="1450.7"/>
    <n v="0"/>
    <n v="27702.934000000005"/>
    <n v="0"/>
    <n v="36880.504000000001"/>
    <s v="F"/>
    <n v="2020"/>
    <s v=" "/>
    <n v="0"/>
    <n v="0"/>
    <n v="0"/>
    <n v="36880.504000000001"/>
    <n v="12"/>
    <m/>
    <x v="0"/>
  </r>
  <r>
    <x v="5"/>
    <n v="601615"/>
    <s v="26-4000 "/>
    <s v="Patrol"/>
    <s v="191030"/>
    <m/>
    <s v="SHOP 1915"/>
    <n v="1035"/>
    <x v="0"/>
    <n v="12101"/>
    <n v="2650"/>
    <n v="5261.3099999999995"/>
    <n v="0"/>
    <n v="120.39"/>
    <n v="750"/>
    <n v="0"/>
    <n v="0"/>
    <n v="28223.238999999998"/>
    <n v="0"/>
    <n v="37004.938999999998"/>
    <s v="F"/>
    <n v="2020"/>
    <s v=" "/>
    <n v="0"/>
    <n v="0"/>
    <n v="0"/>
    <n v="37004.938999999998"/>
    <n v="12"/>
    <m/>
    <x v="0"/>
  </r>
  <r>
    <x v="5"/>
    <n v="601615"/>
    <s v="26-4000 "/>
    <s v="Patrol"/>
    <s v="191031"/>
    <m/>
    <s v="SHOP 1916"/>
    <n v="1035"/>
    <x v="0"/>
    <n v="10084"/>
    <n v="2650"/>
    <n v="3924.6500000000005"/>
    <n v="0"/>
    <n v="377.37999999999994"/>
    <n v="750"/>
    <n v="0"/>
    <n v="0"/>
    <n v="28018.994000000006"/>
    <n v="0"/>
    <n v="35721.024000000005"/>
    <s v="F"/>
    <n v="2020"/>
    <s v=" "/>
    <n v="0"/>
    <n v="0"/>
    <n v="0"/>
    <n v="35721.024000000005"/>
    <n v="12"/>
    <m/>
    <x v="0"/>
  </r>
  <r>
    <x v="5"/>
    <n v="601615"/>
    <s v="26-4000 "/>
    <s v="Patrol"/>
    <s v="191032"/>
    <m/>
    <s v="SHOP 1917"/>
    <n v="1035"/>
    <x v="0"/>
    <n v="8745"/>
    <n v="2650"/>
    <n v="3483.6900000000005"/>
    <n v="0"/>
    <n v="324.55999999999995"/>
    <n v="750"/>
    <n v="0"/>
    <n v="0"/>
    <n v="27755.934000000005"/>
    <n v="0"/>
    <n v="34964.184000000008"/>
    <s v="F"/>
    <n v="2020"/>
    <s v=" "/>
    <n v="0"/>
    <n v="0"/>
    <n v="0"/>
    <n v="34964.184000000008"/>
    <n v="12"/>
    <m/>
    <x v="0"/>
  </r>
  <r>
    <x v="5"/>
    <n v="601615"/>
    <s v="26-4000 "/>
    <s v="Patrol"/>
    <s v="201034"/>
    <m/>
    <s v="SHOP 2014"/>
    <n v="3007"/>
    <x v="0"/>
    <n v="0"/>
    <n v="0"/>
    <n v="0"/>
    <n v="152.51"/>
    <n v="0"/>
    <n v="120"/>
    <n v="0"/>
    <n v="0"/>
    <n v="0"/>
    <n v="0"/>
    <n v="272.51"/>
    <s v="D"/>
    <n v="1900"/>
    <s v=" "/>
    <n v="0"/>
    <n v="0"/>
    <n v="0"/>
    <n v="272.51"/>
    <n v="6"/>
    <m/>
    <x v="0"/>
  </r>
  <r>
    <x v="5"/>
    <n v="601649"/>
    <s v="26-4100"/>
    <s v="Domestic Violence Education &amp; Resource Team"/>
    <n v="161041"/>
    <m/>
    <s v="SHOP 1605           "/>
    <n v="1212"/>
    <x v="0"/>
    <n v="21159"/>
    <n v="2700"/>
    <n v="7046.55"/>
    <n v="0"/>
    <n v="230.38"/>
    <n v="900"/>
    <n v="0"/>
    <n v="0"/>
    <n v="0"/>
    <n v="0"/>
    <n v="10876.929999999998"/>
    <s v="D"/>
    <n v="1900"/>
    <s v=" "/>
    <n v="0"/>
    <n v="0"/>
    <n v="0"/>
    <n v="10876.929999999998"/>
    <n v="12"/>
    <m/>
    <x v="0"/>
  </r>
  <r>
    <x v="5"/>
    <n v="601650"/>
    <s v="26-4200"/>
    <s v="SIU"/>
    <s v="081006"/>
    <m/>
    <s v="SHOP 844            "/>
    <n v="3000"/>
    <x v="0"/>
    <n v="0"/>
    <n v="0"/>
    <n v="0"/>
    <n v="709"/>
    <n v="0"/>
    <n v="900"/>
    <n v="0"/>
    <n v="0"/>
    <n v="0"/>
    <n v="0"/>
    <n v="1609"/>
    <s v="D"/>
    <n v="1900"/>
    <s v=" "/>
    <n v="0"/>
    <n v="0"/>
    <n v="0"/>
    <n v="1609"/>
    <n v="12"/>
    <m/>
    <x v="0"/>
  </r>
  <r>
    <x v="5"/>
    <n v="601650"/>
    <s v="26-4200"/>
    <s v="SIU"/>
    <s v="081052"/>
    <m/>
    <s v="SHOP 840            "/>
    <n v="3000"/>
    <x v="0"/>
    <n v="0"/>
    <n v="0"/>
    <n v="0"/>
    <n v="1236.46"/>
    <n v="0"/>
    <n v="900"/>
    <n v="0"/>
    <n v="0"/>
    <n v="0"/>
    <n v="0"/>
    <n v="2136.46"/>
    <s v="D"/>
    <n v="1900"/>
    <s v=" "/>
    <n v="0"/>
    <n v="0"/>
    <n v="0"/>
    <n v="2136.46"/>
    <n v="12"/>
    <m/>
    <x v="0"/>
  </r>
  <r>
    <x v="5"/>
    <n v="601650"/>
    <s v="26-4200"/>
    <s v="SIU"/>
    <n v="151012"/>
    <m/>
    <s v="SHOP 1524           "/>
    <n v="3000"/>
    <x v="0"/>
    <n v="0"/>
    <n v="0"/>
    <n v="0"/>
    <n v="55"/>
    <n v="0"/>
    <n v="900"/>
    <n v="0"/>
    <n v="0"/>
    <n v="0"/>
    <n v="0"/>
    <n v="955"/>
    <s v="C"/>
    <n v="2018"/>
    <s v=" "/>
    <n v="0"/>
    <n v="0"/>
    <n v="0"/>
    <n v="955"/>
    <n v="12"/>
    <m/>
    <x v="0"/>
  </r>
  <r>
    <x v="5"/>
    <n v="601650"/>
    <s v="26-4200"/>
    <s v="SIU"/>
    <n v="161058"/>
    <m/>
    <s v="SHOP 1621           "/>
    <n v="3000"/>
    <x v="0"/>
    <n v="0"/>
    <n v="0"/>
    <n v="0"/>
    <n v="1726.3000000000002"/>
    <n v="0"/>
    <n v="900"/>
    <n v="0"/>
    <n v="766.17199999999991"/>
    <n v="0"/>
    <n v="0"/>
    <n v="3392.4720000000002"/>
    <s v="D"/>
    <n v="1900"/>
    <s v=" "/>
    <n v="0"/>
    <n v="0"/>
    <n v="0"/>
    <n v="3392.4720000000002"/>
    <n v="12"/>
    <m/>
    <x v="0"/>
  </r>
  <r>
    <x v="5"/>
    <n v="601650"/>
    <s v="26-4200"/>
    <s v="SIU"/>
    <s v="171041"/>
    <m/>
    <s v="SHOP 1706"/>
    <n v="3000"/>
    <x v="0"/>
    <n v="0"/>
    <n v="0"/>
    <n v="0"/>
    <n v="1649.3139999999999"/>
    <n v="0"/>
    <n v="900"/>
    <n v="0"/>
    <n v="0"/>
    <n v="0"/>
    <n v="0"/>
    <n v="2549.3139999999999"/>
    <s v="D"/>
    <n v="1900"/>
    <s v=" "/>
    <n v="0"/>
    <n v="0"/>
    <n v="0"/>
    <n v="2549.3139999999999"/>
    <n v="12"/>
    <m/>
    <x v="0"/>
  </r>
  <r>
    <x v="5"/>
    <n v="601650"/>
    <s v="26-4200"/>
    <s v="SIU"/>
    <s v="181028"/>
    <m/>
    <s v="SHOP 1810"/>
    <n v="3000"/>
    <x v="0"/>
    <n v="0"/>
    <n v="0"/>
    <n v="0"/>
    <n v="842.65"/>
    <n v="0"/>
    <n v="900"/>
    <n v="0"/>
    <n v="0"/>
    <n v="0"/>
    <n v="0"/>
    <n v="1742.65"/>
    <s v="D"/>
    <n v="1900"/>
    <s v=" "/>
    <n v="0"/>
    <n v="0"/>
    <n v="0"/>
    <n v="1742.65"/>
    <n v="12"/>
    <m/>
    <x v="0"/>
  </r>
  <r>
    <x v="5"/>
    <n v="601650"/>
    <s v="26-4200"/>
    <s v="SIU"/>
    <s v="191001"/>
    <m/>
    <s v="SHOP 1901"/>
    <n v="3000"/>
    <x v="0"/>
    <n v="0"/>
    <n v="0"/>
    <n v="0"/>
    <n v="765.04"/>
    <n v="0"/>
    <n v="900"/>
    <n v="0"/>
    <n v="0"/>
    <n v="0"/>
    <n v="0"/>
    <n v="1665.04"/>
    <s v="D"/>
    <n v="1900"/>
    <s v=" "/>
    <n v="0"/>
    <n v="0"/>
    <n v="0"/>
    <n v="1665.04"/>
    <n v="12"/>
    <m/>
    <x v="0"/>
  </r>
  <r>
    <x v="5"/>
    <n v="601650"/>
    <s v="26-4200"/>
    <s v="SIU"/>
    <s v="191049"/>
    <m/>
    <s v="Shop 1905"/>
    <n v="3000"/>
    <x v="0"/>
    <n v="0"/>
    <n v="0"/>
    <n v="0"/>
    <n v="480.25"/>
    <n v="0"/>
    <n v="675"/>
    <n v="0"/>
    <n v="0"/>
    <n v="3763.3969999999999"/>
    <n v="0"/>
    <n v="4918.6469999999999"/>
    <s v="D"/>
    <n v="1900"/>
    <s v=" "/>
    <n v="0"/>
    <n v="0"/>
    <n v="0"/>
    <n v="4918.6469999999999"/>
    <n v="12"/>
    <m/>
    <x v="0"/>
  </r>
  <r>
    <x v="5"/>
    <n v="601650"/>
    <s v="26-4200"/>
    <s v="SIU"/>
    <s v="191050"/>
    <m/>
    <s v="Shop 1906"/>
    <n v="3000"/>
    <x v="1"/>
    <n v="0"/>
    <n v="0"/>
    <n v="0"/>
    <n v="3538.62"/>
    <n v="0"/>
    <n v="750"/>
    <n v="0"/>
    <n v="0"/>
    <n v="3473.0289999999995"/>
    <n v="0"/>
    <n v="7761.6489999999994"/>
    <s v="D"/>
    <n v="1900"/>
    <s v=" "/>
    <n v="0"/>
    <n v="0"/>
    <n v="0"/>
    <n v="7761.6489999999994"/>
    <n v="12"/>
    <m/>
    <x v="0"/>
  </r>
  <r>
    <x v="5"/>
    <n v="601650"/>
    <s v="26-4200"/>
    <s v="SIU"/>
    <s v="861011"/>
    <m/>
    <s v="UCMISC (fuel)"/>
    <n v="9020"/>
    <x v="1"/>
    <n v="0"/>
    <n v="0"/>
    <n v="0"/>
    <n v="0"/>
    <n v="12793.71"/>
    <n v="240"/>
    <n v="0"/>
    <n v="0"/>
    <n v="0"/>
    <n v="0"/>
    <n v="13033.71"/>
    <s v="D"/>
    <n v="1900"/>
    <s v=" "/>
    <n v="0"/>
    <n v="0"/>
    <n v="0"/>
    <n v="13033.71"/>
    <n v="12"/>
    <m/>
    <x v="0"/>
  </r>
  <r>
    <x v="5"/>
    <n v="601690"/>
    <s v="26-4300"/>
    <s v="Civil"/>
    <s v="041067"/>
    <m/>
    <s v="E217645"/>
    <n v="1031"/>
    <x v="0"/>
    <n v="26658"/>
    <n v="2400"/>
    <n v="8463.2000000000007"/>
    <n v="0"/>
    <n v="241.47"/>
    <n v="900"/>
    <n v="0"/>
    <n v="0"/>
    <n v="0"/>
    <n v="0"/>
    <n v="12004.67"/>
    <s v="C"/>
    <n v="2012"/>
    <s v=" "/>
    <n v="0"/>
    <n v="0"/>
    <n v="0"/>
    <n v="12004.67"/>
    <n v="12"/>
    <m/>
    <x v="0"/>
  </r>
  <r>
    <x v="5"/>
    <n v="601690"/>
    <s v="26-4300"/>
    <s v="Civil"/>
    <s v="081062"/>
    <m/>
    <s v="SHOP 813            "/>
    <n v="1031"/>
    <x v="0"/>
    <n v="15451"/>
    <n v="2400"/>
    <n v="4939.6000000000004"/>
    <n v="0"/>
    <n v="241.79000000000002"/>
    <n v="900"/>
    <n v="0"/>
    <n v="200"/>
    <n v="0"/>
    <n v="0"/>
    <n v="8681.39"/>
    <s v="C"/>
    <n v="2015"/>
    <s v=" "/>
    <n v="0"/>
    <n v="0"/>
    <n v="0"/>
    <n v="8681.39"/>
    <n v="12"/>
    <m/>
    <x v="0"/>
  </r>
  <r>
    <x v="5"/>
    <n v="601690"/>
    <s v="26-4300"/>
    <s v="Civil"/>
    <n v="111008"/>
    <m/>
    <s v="E254998"/>
    <n v="1031"/>
    <x v="1"/>
    <n v="9761"/>
    <n v="2400"/>
    <n v="2472.8000000000002"/>
    <n v="0"/>
    <n v="281.67000000000007"/>
    <n v="900"/>
    <n v="0"/>
    <n v="0"/>
    <n v="0"/>
    <n v="0"/>
    <n v="6054.47"/>
    <s v="C"/>
    <n v="2022"/>
    <s v=" "/>
    <n v="0"/>
    <n v="0"/>
    <n v="0"/>
    <n v="6054.47"/>
    <n v="12"/>
    <m/>
    <x v="0"/>
  </r>
  <r>
    <x v="5"/>
    <n v="601690"/>
    <s v="26-4300"/>
    <s v="Civil"/>
    <n v="141005"/>
    <m/>
    <s v="SHOP TR26           "/>
    <n v="1035"/>
    <x v="0"/>
    <n v="21045"/>
    <n v="3180"/>
    <n v="8503.8499999999985"/>
    <n v="0"/>
    <n v="270.7"/>
    <n v="900"/>
    <n v="0"/>
    <n v="0"/>
    <n v="0"/>
    <n v="0"/>
    <n v="12854.55"/>
    <s v="D"/>
    <n v="1900"/>
    <s v=" "/>
    <n v="0"/>
    <n v="0"/>
    <n v="0"/>
    <n v="12854.55"/>
    <n v="12"/>
    <m/>
    <x v="0"/>
  </r>
  <r>
    <x v="5"/>
    <n v="601690"/>
    <s v="26-4300"/>
    <s v="Civil"/>
    <n v="141020"/>
    <m/>
    <s v="SHOP 1410           "/>
    <n v="1035"/>
    <x v="0"/>
    <n v="16290"/>
    <n v="3180"/>
    <n v="5453.7"/>
    <n v="0"/>
    <n v="149.82"/>
    <n v="900"/>
    <n v="0"/>
    <n v="0"/>
    <n v="0"/>
    <n v="0"/>
    <n v="9683.52"/>
    <s v="D"/>
    <n v="1900"/>
    <s v=" "/>
    <n v="0"/>
    <n v="0"/>
    <n v="0"/>
    <n v="9683.52"/>
    <n v="12"/>
    <m/>
    <x v="0"/>
  </r>
  <r>
    <x v="5"/>
    <n v="601640"/>
    <s v="26-4400"/>
    <s v="Detectives"/>
    <n v="111032"/>
    <m/>
    <s v="SHOP 1108           "/>
    <n v="1212"/>
    <x v="0"/>
    <n v="8034"/>
    <n v="2700"/>
    <n v="1938.1500000000003"/>
    <n v="0"/>
    <n v="44.129999999999995"/>
    <n v="900"/>
    <n v="557.5"/>
    <n v="0"/>
    <n v="0"/>
    <n v="0"/>
    <n v="6139.7800000000007"/>
    <s v="B"/>
    <n v="2017"/>
    <n v="0"/>
    <n v="0"/>
    <n v="0"/>
    <n v="0"/>
    <n v="6139.7800000000007"/>
    <n v="12"/>
    <m/>
    <x v="0"/>
  </r>
  <r>
    <x v="5"/>
    <n v="601640"/>
    <s v="26-4400"/>
    <s v="Detectives"/>
    <n v="111043"/>
    <m/>
    <s v="SHOP 1111           "/>
    <n v="1212"/>
    <x v="0"/>
    <n v="14824"/>
    <n v="2700"/>
    <n v="4293.45"/>
    <n v="0"/>
    <n v="60.24"/>
    <n v="900"/>
    <n v="0"/>
    <n v="300"/>
    <n v="0"/>
    <n v="0"/>
    <n v="8253.6899999999987"/>
    <s v="C"/>
    <n v="2017"/>
    <s v=" "/>
    <n v="0"/>
    <n v="0"/>
    <n v="0"/>
    <n v="8253.6899999999987"/>
    <n v="12"/>
    <m/>
    <x v="0"/>
  </r>
  <r>
    <x v="5"/>
    <n v="601640"/>
    <s v="26-4400"/>
    <s v="Detectives"/>
    <n v="121030"/>
    <m/>
    <s v="SHOP 1209           "/>
    <n v="3000"/>
    <x v="1"/>
    <n v="0"/>
    <n v="0"/>
    <n v="0"/>
    <n v="4019.19"/>
    <n v="962.72"/>
    <n v="900"/>
    <n v="0"/>
    <n v="0"/>
    <n v="0"/>
    <n v="0"/>
    <n v="5881.91"/>
    <s v="D"/>
    <n v="1900"/>
    <s v=" "/>
    <n v="0"/>
    <n v="0"/>
    <n v="0"/>
    <n v="5881.91"/>
    <n v="12"/>
    <m/>
    <x v="0"/>
  </r>
  <r>
    <x v="5"/>
    <n v="601640"/>
    <s v="26-4400"/>
    <s v="Detectives"/>
    <n v="121033"/>
    <m/>
    <s v="SHOP 1215           "/>
    <n v="1212"/>
    <x v="1"/>
    <n v="10086"/>
    <n v="2700"/>
    <n v="2375.1"/>
    <n v="0"/>
    <n v="0"/>
    <n v="900"/>
    <n v="0"/>
    <n v="0"/>
    <n v="0"/>
    <n v="0"/>
    <n v="5975.1"/>
    <s v="D"/>
    <n v="1900"/>
    <s v=" "/>
    <n v="0"/>
    <n v="0"/>
    <n v="0"/>
    <n v="5975.1"/>
    <n v="12"/>
    <m/>
    <x v="0"/>
  </r>
  <r>
    <x v="5"/>
    <n v="601640"/>
    <s v="26-4400"/>
    <s v="Detectives"/>
    <n v="131047"/>
    <m/>
    <s v="SHOP TR04           "/>
    <n v="1024"/>
    <x v="0"/>
    <n v="1519"/>
    <n v="2280"/>
    <n v="38.759999999999991"/>
    <n v="0"/>
    <n v="0"/>
    <n v="900"/>
    <n v="0"/>
    <n v="0"/>
    <n v="0"/>
    <n v="0"/>
    <n v="3218.76"/>
    <s v="D"/>
    <n v="1900"/>
    <s v=" "/>
    <n v="0"/>
    <n v="0"/>
    <n v="0"/>
    <n v="3218.76"/>
    <n v="12"/>
    <m/>
    <x v="0"/>
  </r>
  <r>
    <x v="5"/>
    <n v="601640"/>
    <s v="26-4400"/>
    <s v="Detectives"/>
    <n v="151007"/>
    <m/>
    <s v="SHOP 1530           "/>
    <n v="1031"/>
    <x v="0"/>
    <n v="7750"/>
    <n v="2400"/>
    <n v="911.20000000000016"/>
    <n v="0"/>
    <n v="81"/>
    <n v="900"/>
    <n v="0"/>
    <n v="0"/>
    <n v="0"/>
    <n v="130.20000000000002"/>
    <n v="4422.4000000000005"/>
    <s v="A"/>
    <n v="2026"/>
    <s v="M78 FLT SEDAN "/>
    <n v="2604"/>
    <n v="3108.38"/>
    <n v="5712.38"/>
    <n v="10134.780000000001"/>
    <n v="12"/>
    <m/>
    <x v="0"/>
  </r>
  <r>
    <x v="5"/>
    <n v="601640"/>
    <s v="26-4400"/>
    <s v="Detectives"/>
    <n v="151011"/>
    <m/>
    <s v="SHOP 1523           "/>
    <n v="1212"/>
    <x v="0"/>
    <n v="10621"/>
    <n v="2700"/>
    <n v="2684.2500000000005"/>
    <n v="0"/>
    <n v="54.870000000000005"/>
    <n v="900"/>
    <n v="0"/>
    <n v="300"/>
    <n v="0"/>
    <n v="199.8"/>
    <n v="6838.92"/>
    <s v="A"/>
    <n v="2022"/>
    <s v="M78 FLT SEDAN "/>
    <n v="3996"/>
    <n v="4770"/>
    <n v="8766"/>
    <n v="15604.92"/>
    <n v="12"/>
    <m/>
    <x v="0"/>
  </r>
  <r>
    <x v="5"/>
    <n v="601640"/>
    <s v="26-4400"/>
    <s v="Detectives"/>
    <n v="161068"/>
    <m/>
    <s v="SHOP 1608           "/>
    <n v="1212"/>
    <x v="0"/>
    <n v="10630"/>
    <n v="2700"/>
    <n v="2983.5"/>
    <n v="0"/>
    <n v="106.44"/>
    <n v="900"/>
    <n v="0"/>
    <n v="0"/>
    <n v="0"/>
    <n v="249.60000000000002"/>
    <n v="6939.54"/>
    <s v="A"/>
    <n v="2022"/>
    <s v="M78 FLT SUV"/>
    <n v="4992"/>
    <n v="5958.92"/>
    <n v="10950.92"/>
    <n v="17890.46"/>
    <n v="12"/>
    <m/>
    <x v="0"/>
  </r>
  <r>
    <x v="5"/>
    <n v="601640"/>
    <s v="26-4400"/>
    <s v="Detectives"/>
    <n v="161078"/>
    <m/>
    <s v="SHOP 1627           "/>
    <n v="1212"/>
    <x v="0"/>
    <n v="6259"/>
    <n v="2700"/>
    <n v="1119.1500000000001"/>
    <n v="0"/>
    <n v="90.37"/>
    <n v="900"/>
    <n v="0"/>
    <n v="0"/>
    <n v="0"/>
    <n v="249.60000000000002"/>
    <n v="5059.1200000000008"/>
    <s v="A"/>
    <n v="2023"/>
    <s v="M78 FLT SUV"/>
    <n v="4992"/>
    <n v="5958.92"/>
    <n v="10950.92"/>
    <n v="16010.04"/>
    <n v="12"/>
    <m/>
    <x v="0"/>
  </r>
  <r>
    <x v="5"/>
    <n v="601640"/>
    <s v="26-4400"/>
    <s v="Detectives"/>
    <n v="171029"/>
    <m/>
    <s v="SHOP 1705           "/>
    <n v="1212"/>
    <x v="0"/>
    <n v="8012"/>
    <n v="2700"/>
    <n v="1893.6000000000004"/>
    <n v="0"/>
    <n v="57.14"/>
    <n v="900"/>
    <n v="0"/>
    <n v="0"/>
    <n v="0"/>
    <n v="199.8"/>
    <n v="5750.5400000000009"/>
    <s v="A"/>
    <n v="2023"/>
    <s v="M78 FLT SUV"/>
    <n v="3996"/>
    <n v="4770"/>
    <n v="8766"/>
    <n v="14516.54"/>
    <n v="12"/>
    <m/>
    <x v="0"/>
  </r>
  <r>
    <x v="5"/>
    <n v="601640"/>
    <s v="26-4400"/>
    <s v="Detectives"/>
    <s v="171042"/>
    <m/>
    <s v="SHOP 1707"/>
    <n v="1202"/>
    <x v="0"/>
    <n v="7477"/>
    <n v="2700"/>
    <n v="1604.25"/>
    <n v="0"/>
    <n v="0"/>
    <n v="900"/>
    <n v="0"/>
    <n v="300"/>
    <n v="0"/>
    <n v="199.8"/>
    <n v="5704.05"/>
    <s v="A"/>
    <n v="2024"/>
    <s v="M78 FLT VAN PASSNGR"/>
    <n v="3996"/>
    <n v="4770"/>
    <n v="8766"/>
    <n v="14470.05"/>
    <n v="12"/>
    <m/>
    <x v="0"/>
  </r>
  <r>
    <x v="5"/>
    <n v="601640"/>
    <s v="26-4400"/>
    <s v="Detectives"/>
    <s v="171051"/>
    <m/>
    <s v="SHOP 1716"/>
    <n v="1212"/>
    <x v="0"/>
    <n v="9084"/>
    <n v="2700"/>
    <n v="1837.8000000000002"/>
    <n v="0"/>
    <n v="61.8"/>
    <n v="900"/>
    <n v="0"/>
    <n v="0"/>
    <n v="514"/>
    <n v="249.60000000000002"/>
    <n v="6263.2000000000007"/>
    <s v="A"/>
    <n v="2024"/>
    <s v="M78 FLT SUV"/>
    <n v="4992"/>
    <n v="5958.92"/>
    <n v="10950.92"/>
    <n v="17214.120000000003"/>
    <n v="12"/>
    <m/>
    <x v="0"/>
  </r>
  <r>
    <x v="5"/>
    <n v="601640"/>
    <s v="26-4400"/>
    <s v="Detectives"/>
    <s v="171063"/>
    <m/>
    <s v="SHOP 1700           "/>
    <n v="1212"/>
    <x v="0"/>
    <n v="10183"/>
    <n v="2700"/>
    <n v="1955.7"/>
    <n v="0"/>
    <n v="0"/>
    <n v="900"/>
    <n v="0"/>
    <n v="0"/>
    <n v="1731.08"/>
    <n v="0"/>
    <n v="7286.78"/>
    <s v="D"/>
    <n v="1900"/>
    <s v=" "/>
    <n v="0"/>
    <n v="0"/>
    <n v="0"/>
    <n v="7286.78"/>
    <n v="12"/>
    <m/>
    <x v="0"/>
  </r>
  <r>
    <x v="5"/>
    <n v="601640"/>
    <s v="26-4400"/>
    <s v="Detectives"/>
    <n v="181000"/>
    <m/>
    <s v="SHOP 1801           "/>
    <n v="1212"/>
    <x v="0"/>
    <n v="7876"/>
    <n v="2700"/>
    <n v="1628.1"/>
    <n v="0"/>
    <n v="13.82"/>
    <n v="900"/>
    <n v="0"/>
    <n v="0"/>
    <n v="0"/>
    <n v="199.8"/>
    <n v="5441.72"/>
    <s v="A"/>
    <n v="2023"/>
    <s v="M78 FLT SUV"/>
    <n v="3996"/>
    <n v="4770"/>
    <n v="8766"/>
    <n v="14207.720000000001"/>
    <n v="12"/>
    <m/>
    <x v="0"/>
  </r>
  <r>
    <x v="5"/>
    <n v="601640"/>
    <s v="26-4400"/>
    <s v="Detectives"/>
    <s v="181022"/>
    <m/>
    <s v="SHOP 1805"/>
    <n v="1226"/>
    <x v="0"/>
    <n v="5344"/>
    <n v="4440"/>
    <n v="1875.1599999999999"/>
    <n v="0"/>
    <n v="27.91"/>
    <n v="900"/>
    <n v="0"/>
    <n v="0"/>
    <n v="0"/>
    <n v="120"/>
    <n v="7363.07"/>
    <s v="A"/>
    <n v="2029"/>
    <s v="M78 FLT VAN CARGO"/>
    <n v="2400"/>
    <n v="2864.8700000000003"/>
    <n v="5264.8700000000008"/>
    <n v="12627.94"/>
    <n v="12"/>
    <m/>
    <x v="0"/>
  </r>
  <r>
    <x v="5"/>
    <n v="601600"/>
    <s v="26-4500"/>
    <s v="Operations (Enf) Admin"/>
    <s v="021037"/>
    <m/>
    <s v="SHOP 95             "/>
    <n v="1340"/>
    <x v="1"/>
    <n v="0"/>
    <n v="0"/>
    <n v="0"/>
    <n v="77"/>
    <n v="146.27000000000001"/>
    <n v="900"/>
    <n v="0"/>
    <n v="0"/>
    <n v="0"/>
    <n v="0"/>
    <n v="1123.27"/>
    <s v="D"/>
    <n v="1900"/>
    <s v=" "/>
    <n v="0"/>
    <n v="0"/>
    <n v="0"/>
    <n v="1123.27"/>
    <n v="12"/>
    <m/>
    <x v="0"/>
  </r>
  <r>
    <x v="5"/>
    <s v="M60 SOENF.SAR"/>
    <s v="26-4650"/>
    <s v="SAR Post 631"/>
    <s v="001353"/>
    <m/>
    <s v="E215519"/>
    <n v="3007"/>
    <x v="1"/>
    <n v="0"/>
    <n v="0"/>
    <n v="0"/>
    <n v="0"/>
    <n v="0"/>
    <n v="240"/>
    <n v="0"/>
    <n v="0"/>
    <n v="0"/>
    <n v="0"/>
    <n v="240"/>
    <s v="D"/>
    <n v="1900"/>
    <s v=" "/>
    <n v="0"/>
    <n v="0"/>
    <n v="0"/>
    <n v="240"/>
    <n v="12"/>
    <m/>
    <x v="0"/>
  </r>
  <r>
    <x v="5"/>
    <s v="M60 SOENF.SAR"/>
    <s v="26-4650"/>
    <s v="SAR Post 631"/>
    <s v="031046"/>
    <m/>
    <s v="SHOP 398            "/>
    <n v="1247"/>
    <x v="0"/>
    <n v="526"/>
    <n v="3720"/>
    <n v="0"/>
    <n v="0"/>
    <n v="0"/>
    <n v="900"/>
    <n v="0"/>
    <n v="260"/>
    <n v="0"/>
    <n v="0"/>
    <n v="4880"/>
    <s v="C"/>
    <n v="2009"/>
    <s v=" "/>
    <n v="0"/>
    <n v="0"/>
    <n v="0"/>
    <n v="4880"/>
    <n v="12"/>
    <m/>
    <x v="0"/>
  </r>
  <r>
    <x v="5"/>
    <s v="M60 SOENF.SAR"/>
    <s v="26-4650"/>
    <s v="SAR Post 631"/>
    <s v="041079"/>
    <m/>
    <s v="SHOP 209            "/>
    <n v="1257"/>
    <x v="1"/>
    <n v="0"/>
    <n v="0"/>
    <n v="0"/>
    <n v="10730.356"/>
    <n v="413.61"/>
    <n v="900"/>
    <n v="0"/>
    <n v="180"/>
    <n v="0"/>
    <n v="0"/>
    <n v="12223.966"/>
    <s v="D"/>
    <n v="1900"/>
    <s v=" "/>
    <n v="0"/>
    <n v="0"/>
    <n v="0"/>
    <n v="12223.966"/>
    <n v="12"/>
    <m/>
    <x v="0"/>
  </r>
  <r>
    <x v="5"/>
    <s v="M60 SOENF.SAR"/>
    <s v="26-4650"/>
    <s v="SAR Post 631"/>
    <s v="051004"/>
    <m/>
    <s v="SHOP 207            "/>
    <n v="1252"/>
    <x v="1"/>
    <n v="0"/>
    <n v="0"/>
    <n v="0"/>
    <n v="4285.01"/>
    <n v="296.17999999999995"/>
    <n v="900"/>
    <n v="0"/>
    <n v="0"/>
    <n v="0"/>
    <n v="0"/>
    <n v="5481.1900000000005"/>
    <s v="D"/>
    <n v="1900"/>
    <s v=" "/>
    <n v="0"/>
    <n v="0"/>
    <n v="0"/>
    <n v="5481.1900000000005"/>
    <n v="12"/>
    <m/>
    <x v="0"/>
  </r>
  <r>
    <x v="5"/>
    <s v="M60 SOENF.SAR"/>
    <s v="26-4650"/>
    <s v="SAR Post 631"/>
    <s v="061028"/>
    <m/>
    <s v="SHOP 613            "/>
    <n v="1035"/>
    <x v="0"/>
    <n v="4372"/>
    <n v="3180"/>
    <n v="636.5300000000002"/>
    <n v="0"/>
    <n v="0"/>
    <n v="900"/>
    <n v="0"/>
    <n v="0"/>
    <n v="0"/>
    <n v="0"/>
    <n v="4716.5300000000007"/>
    <s v="F"/>
    <n v="2007"/>
    <s v=" "/>
    <n v="0"/>
    <n v="0"/>
    <n v="0"/>
    <n v="4716.5300000000007"/>
    <n v="12"/>
    <m/>
    <x v="0"/>
  </r>
  <r>
    <x v="5"/>
    <s v="M60 SOENF.SAR"/>
    <s v="26-4650"/>
    <s v="SAR Post 631"/>
    <s v="061055"/>
    <m/>
    <s v="ATV3                "/>
    <n v="1505"/>
    <x v="1"/>
    <n v="0"/>
    <n v="0"/>
    <n v="0"/>
    <n v="0"/>
    <n v="0"/>
    <n v="240"/>
    <n v="0"/>
    <n v="0"/>
    <n v="0"/>
    <n v="0"/>
    <n v="240"/>
    <s v="D"/>
    <n v="1900"/>
    <s v=" "/>
    <n v="0"/>
    <n v="0"/>
    <n v="0"/>
    <n v="240"/>
    <n v="12"/>
    <m/>
    <x v="0"/>
  </r>
  <r>
    <x v="5"/>
    <s v="M60 SOENF.SAR"/>
    <s v="26-4650"/>
    <s v="SAR Post 631"/>
    <s v="061056"/>
    <m/>
    <s v="ATV4                "/>
    <n v="1505"/>
    <x v="1"/>
    <n v="0"/>
    <n v="0"/>
    <n v="0"/>
    <n v="0"/>
    <n v="0"/>
    <n v="240"/>
    <n v="0"/>
    <n v="0"/>
    <n v="0"/>
    <n v="0"/>
    <n v="240"/>
    <s v="D"/>
    <n v="1900"/>
    <s v=" "/>
    <n v="0"/>
    <n v="0"/>
    <n v="0"/>
    <n v="240"/>
    <n v="12"/>
    <m/>
    <x v="0"/>
  </r>
  <r>
    <x v="5"/>
    <s v="M60 SOENF.SAR"/>
    <s v="26-4650"/>
    <s v="SAR Post 631"/>
    <s v="081063"/>
    <m/>
    <s v="SHOP 829            "/>
    <n v="1211"/>
    <x v="1"/>
    <n v="0"/>
    <n v="0"/>
    <n v="0"/>
    <n v="710.9"/>
    <n v="346.08000000000004"/>
    <n v="900"/>
    <n v="0"/>
    <n v="1142"/>
    <n v="0"/>
    <n v="145.80000000000001"/>
    <n v="3244.78"/>
    <s v="A"/>
    <n v="2020"/>
    <s v="M78 FLT TRU MISC"/>
    <n v="2916"/>
    <n v="3480.8100000000004"/>
    <n v="6396.81"/>
    <n v="9641.59"/>
    <n v="12"/>
    <m/>
    <x v="0"/>
  </r>
  <r>
    <x v="5"/>
    <n v="601615"/>
    <s v="26-4650"/>
    <s v="SAR Post 631"/>
    <n v="101050"/>
    <m/>
    <s v="SHOP 1017           "/>
    <n v="1247"/>
    <x v="0"/>
    <n v="1756"/>
    <n v="3720"/>
    <n v="89.279999999999973"/>
    <n v="0"/>
    <n v="13.79"/>
    <n v="900"/>
    <n v="0"/>
    <n v="183"/>
    <n v="0"/>
    <n v="241.8"/>
    <n v="5147.87"/>
    <s v="A"/>
    <n v="2020"/>
    <s v="M78 FLT VAN PASSNGR"/>
    <n v="4836"/>
    <n v="5772.7"/>
    <n v="10608.7"/>
    <n v="15756.57"/>
    <n v="12"/>
    <m/>
    <x v="0"/>
  </r>
  <r>
    <x v="5"/>
    <s v="M60 SOENF.SAR"/>
    <s v="26-4650"/>
    <s v="SAR Post 631"/>
    <n v="101063"/>
    <m/>
    <s v="E256919"/>
    <n v="3007"/>
    <x v="1"/>
    <n v="0"/>
    <n v="0"/>
    <n v="0"/>
    <n v="0"/>
    <n v="0"/>
    <n v="240"/>
    <n v="0"/>
    <n v="0"/>
    <n v="0"/>
    <n v="0"/>
    <n v="240"/>
    <s v="D"/>
    <n v="1900"/>
    <s v=" "/>
    <n v="0"/>
    <n v="0"/>
    <n v="0"/>
    <n v="240"/>
    <n v="12"/>
    <m/>
    <x v="0"/>
  </r>
  <r>
    <x v="5"/>
    <s v="M60 SOENF.SAR"/>
    <s v="26-4650"/>
    <s v="SAR Post 631"/>
    <n v="161074"/>
    <m/>
    <s v="SHOP 1624           "/>
    <n v="1212"/>
    <x v="0"/>
    <n v="18960"/>
    <n v="2700"/>
    <n v="6507"/>
    <n v="0"/>
    <n v="153.51999999999998"/>
    <n v="900"/>
    <n v="0"/>
    <n v="190"/>
    <n v="0"/>
    <n v="150"/>
    <n v="10600.52"/>
    <s v="A"/>
    <n v="2027"/>
    <s v="M78 FLT SUV"/>
    <n v="3000"/>
    <n v="3581.0800000000004"/>
    <n v="6581.08"/>
    <n v="17181.599999999999"/>
    <n v="12"/>
    <m/>
    <x v="0"/>
  </r>
  <r>
    <x v="5"/>
    <n v="601631"/>
    <s v="26-4750"/>
    <s v="Dive Team"/>
    <n v="151018"/>
    <m/>
    <s v="SHOP 1536           "/>
    <n v="1335"/>
    <x v="1"/>
    <n v="0"/>
    <n v="0"/>
    <n v="0"/>
    <n v="1279.5900000000001"/>
    <n v="313.83"/>
    <n v="900"/>
    <n v="0"/>
    <n v="0"/>
    <n v="0"/>
    <n v="0"/>
    <n v="2493.42"/>
    <s v="D"/>
    <n v="1900"/>
    <s v=" "/>
    <n v="0"/>
    <n v="0"/>
    <n v="0"/>
    <n v="2493.42"/>
    <n v="12"/>
    <m/>
    <x v="0"/>
  </r>
  <r>
    <x v="5"/>
    <n v="601633"/>
    <s v="26-4900"/>
    <s v="River Patrol"/>
    <s v="031035"/>
    <m/>
    <s v="SHOP 143            "/>
    <n v="1210"/>
    <x v="0"/>
    <n v="4270"/>
    <n v="3240"/>
    <n v="601.56000000000006"/>
    <n v="0"/>
    <n v="121.52"/>
    <n v="900"/>
    <n v="0"/>
    <n v="0"/>
    <n v="0"/>
    <n v="0"/>
    <n v="4863.08"/>
    <s v="C"/>
    <n v="2008"/>
    <s v=" "/>
    <n v="0"/>
    <n v="0"/>
    <n v="0"/>
    <n v="4863.08"/>
    <n v="12"/>
    <m/>
    <x v="0"/>
  </r>
  <r>
    <x v="5"/>
    <n v="601633"/>
    <s v="26-4900"/>
    <s v="River Patrol"/>
    <s v="081107"/>
    <m/>
    <s v="SHOP 810            "/>
    <n v="1035"/>
    <x v="0"/>
    <n v="16493"/>
    <n v="3180"/>
    <n v="5561.2900000000009"/>
    <n v="0"/>
    <n v="252.06"/>
    <n v="900"/>
    <n v="0"/>
    <n v="0"/>
    <n v="0"/>
    <n v="0"/>
    <n v="9893.35"/>
    <s v="F"/>
    <n v="2008"/>
    <s v=" "/>
    <n v="0"/>
    <n v="0"/>
    <n v="0"/>
    <n v="9893.35"/>
    <n v="12"/>
    <m/>
    <x v="0"/>
  </r>
  <r>
    <x v="5"/>
    <n v="601633"/>
    <s v="26-4900"/>
    <s v="River Patrol"/>
    <s v="081111"/>
    <m/>
    <s v="SHOP 819            "/>
    <n v="1210"/>
    <x v="0"/>
    <n v="16060"/>
    <n v="3240"/>
    <n v="5432.4000000000015"/>
    <n v="0"/>
    <n v="233.98000000000002"/>
    <n v="900"/>
    <n v="0"/>
    <n v="0"/>
    <n v="0"/>
    <n v="0"/>
    <n v="9806.380000000001"/>
    <s v="B"/>
    <n v="2015"/>
    <n v="0"/>
    <n v="0"/>
    <n v="0"/>
    <n v="0"/>
    <n v="9806.380000000001"/>
    <n v="12"/>
    <m/>
    <x v="0"/>
  </r>
  <r>
    <x v="5"/>
    <n v="601633"/>
    <s v="26-4900"/>
    <s v="River Patrol"/>
    <n v="121017"/>
    <m/>
    <s v="SHOP 1220           "/>
    <n v="1210"/>
    <x v="0"/>
    <n v="11821"/>
    <n v="3240"/>
    <n v="3413.3400000000006"/>
    <n v="0"/>
    <n v="180.06"/>
    <n v="900"/>
    <n v="0"/>
    <n v="0"/>
    <n v="0"/>
    <n v="0"/>
    <n v="7733.4000000000005"/>
    <s v="D"/>
    <n v="1900"/>
    <s v=" "/>
    <n v="0"/>
    <n v="0"/>
    <n v="0"/>
    <n v="7733.4000000000005"/>
    <n v="12"/>
    <m/>
    <x v="0"/>
  </r>
  <r>
    <x v="5"/>
    <n v="601633"/>
    <s v="26-4900"/>
    <s v="River Patrol"/>
    <n v="121049"/>
    <m/>
    <s v="SHOP 1207           "/>
    <n v="1212"/>
    <x v="0"/>
    <n v="9683"/>
    <n v="2700"/>
    <n v="2654.1"/>
    <n v="0"/>
    <n v="58.31"/>
    <n v="900"/>
    <n v="0"/>
    <n v="0"/>
    <n v="0"/>
    <n v="0"/>
    <n v="6312.4100000000008"/>
    <s v="B"/>
    <n v="2018"/>
    <n v="0"/>
    <n v="0"/>
    <n v="0"/>
    <n v="0"/>
    <n v="6312.4100000000008"/>
    <n v="12"/>
    <m/>
    <x v="0"/>
  </r>
  <r>
    <x v="5"/>
    <n v="601633"/>
    <s v="26-4900"/>
    <s v="River Patrol"/>
    <n v="121050"/>
    <m/>
    <s v="SHOP 1208           "/>
    <n v="1212"/>
    <x v="0"/>
    <n v="17403"/>
    <n v="2700"/>
    <n v="5131.3500000000004"/>
    <n v="0"/>
    <n v="98.27"/>
    <n v="900"/>
    <n v="1205.24"/>
    <n v="0"/>
    <n v="0"/>
    <n v="0"/>
    <n v="10034.86"/>
    <s v="B"/>
    <n v="2018"/>
    <n v="0"/>
    <n v="0"/>
    <n v="0"/>
    <n v="0"/>
    <n v="10034.86"/>
    <n v="12"/>
    <m/>
    <x v="0"/>
  </r>
  <r>
    <x v="5"/>
    <n v="601633"/>
    <s v="26-4900"/>
    <s v="River Patrol"/>
    <n v="151077"/>
    <m/>
    <s v="SHOP 1529           "/>
    <n v="1210"/>
    <x v="0"/>
    <n v="21008"/>
    <n v="3240"/>
    <n v="8104.3200000000006"/>
    <n v="0"/>
    <n v="203.68"/>
    <n v="900"/>
    <n v="0"/>
    <n v="0"/>
    <n v="0"/>
    <n v="266.40000000000003"/>
    <n v="12714.4"/>
    <s v="A"/>
    <n v="2021"/>
    <s v="M78 FLT TRU"/>
    <n v="5328"/>
    <n v="6360"/>
    <n v="11688"/>
    <n v="24402.400000000001"/>
    <n v="12"/>
    <m/>
    <x v="0"/>
  </r>
  <r>
    <x v="5"/>
    <n v="601633"/>
    <s v="26-4900"/>
    <s v="River Patrol"/>
    <s v="171064"/>
    <m/>
    <s v="SHOP 1622           "/>
    <n v="1212"/>
    <x v="0"/>
    <n v="7014"/>
    <n v="1350"/>
    <n v="1843.6500000000003"/>
    <n v="0"/>
    <n v="80.94"/>
    <n v="450"/>
    <n v="0"/>
    <n v="0"/>
    <n v="0"/>
    <n v="0"/>
    <n v="3724.5900000000006"/>
    <s v="D"/>
    <n v="1900"/>
    <s v=" "/>
    <n v="0"/>
    <n v="0"/>
    <n v="0"/>
    <n v="3724.5900000000006"/>
    <n v="6"/>
    <m/>
    <x v="0"/>
  </r>
  <r>
    <x v="5"/>
    <n v="601633"/>
    <s v="26-4900"/>
    <s v="River Patrol"/>
    <s v="181008"/>
    <m/>
    <s v="181008"/>
    <n v="4030"/>
    <x v="1"/>
    <n v="0"/>
    <n v="0"/>
    <n v="0"/>
    <n v="0"/>
    <n v="0"/>
    <n v="240"/>
    <n v="0"/>
    <n v="0"/>
    <n v="0"/>
    <n v="0"/>
    <n v="240"/>
    <s v="D"/>
    <n v="1900"/>
    <s v=" "/>
    <n v="0"/>
    <n v="0"/>
    <n v="0"/>
    <n v="240"/>
    <n v="12"/>
    <m/>
    <x v="0"/>
  </r>
  <r>
    <x v="5"/>
    <n v="601633"/>
    <s v="26-4900"/>
    <s v="River Patrol"/>
    <s v="181009"/>
    <m/>
    <s v="181009"/>
    <n v="4030"/>
    <x v="1"/>
    <n v="0"/>
    <n v="0"/>
    <n v="0"/>
    <n v="0"/>
    <n v="0"/>
    <n v="240"/>
    <n v="0"/>
    <n v="0"/>
    <n v="0"/>
    <n v="0"/>
    <n v="240"/>
    <s v="D"/>
    <n v="1900"/>
    <s v=" "/>
    <n v="0"/>
    <n v="0"/>
    <n v="0"/>
    <n v="240"/>
    <n v="12"/>
    <m/>
    <x v="0"/>
  </r>
  <r>
    <x v="5"/>
    <n v="601633"/>
    <s v="26-4900"/>
    <s v="River Patrol"/>
    <s v="201000"/>
    <m/>
    <s v="SHOP 2000"/>
    <n v="1204"/>
    <x v="0"/>
    <n v="200"/>
    <n v="670"/>
    <n v="0"/>
    <n v="0"/>
    <n v="0"/>
    <n v="150"/>
    <n v="0"/>
    <n v="0"/>
    <n v="27824.84"/>
    <n v="0"/>
    <n v="28644.84"/>
    <s v="A"/>
    <n v="2026"/>
    <s v="M78 FLT TRU"/>
    <n v="0"/>
    <n v="0"/>
    <n v="0"/>
    <n v="28644.84"/>
    <n v="4"/>
    <m/>
    <x v="0"/>
  </r>
  <r>
    <x v="5"/>
    <n v="601633"/>
    <s v="26-4900"/>
    <s v="River Patrol"/>
    <n v="901087"/>
    <m/>
    <s v="E196368"/>
    <n v="3007"/>
    <x v="1"/>
    <n v="0"/>
    <n v="0"/>
    <n v="0"/>
    <n v="0"/>
    <n v="0"/>
    <n v="240"/>
    <n v="0"/>
    <n v="0"/>
    <n v="0"/>
    <n v="0"/>
    <n v="240"/>
    <s v="D"/>
    <n v="1900"/>
    <s v=" "/>
    <n v="0"/>
    <n v="0"/>
    <n v="0"/>
    <n v="240"/>
    <n v="12"/>
    <m/>
    <x v="0"/>
  </r>
  <r>
    <x v="5"/>
    <n v="601633"/>
    <s v="26-4900"/>
    <s v="River Patrol"/>
    <n v="951049"/>
    <m/>
    <s v="E196395"/>
    <n v="3007"/>
    <x v="1"/>
    <n v="0"/>
    <n v="0"/>
    <n v="0"/>
    <n v="0"/>
    <n v="0"/>
    <n v="240"/>
    <n v="0"/>
    <n v="0"/>
    <n v="0"/>
    <n v="0"/>
    <n v="240"/>
    <s v="D"/>
    <n v="1900"/>
    <s v=" "/>
    <n v="0"/>
    <n v="0"/>
    <n v="0"/>
    <n v="240"/>
    <n v="12"/>
    <m/>
    <x v="0"/>
  </r>
  <r>
    <x v="5"/>
    <n v="601633"/>
    <s v="26-4900"/>
    <s v="River Patrol"/>
    <n v="951070"/>
    <m/>
    <s v="E196366"/>
    <n v="3007"/>
    <x v="1"/>
    <n v="0"/>
    <n v="0"/>
    <n v="0"/>
    <n v="0"/>
    <n v="0"/>
    <n v="240"/>
    <n v="0"/>
    <n v="0"/>
    <n v="0"/>
    <n v="0"/>
    <n v="240"/>
    <s v="D"/>
    <n v="1900"/>
    <s v=" "/>
    <n v="0"/>
    <n v="0"/>
    <n v="0"/>
    <n v="240"/>
    <n v="12"/>
    <m/>
    <x v="0"/>
  </r>
  <r>
    <x v="5"/>
    <n v="601648"/>
    <s v="26-4950"/>
    <s v="Warrants                                                                                                      "/>
    <n v="131038"/>
    <m/>
    <s v="SHOP 1314           "/>
    <n v="9020"/>
    <x v="1"/>
    <n v="0"/>
    <n v="0"/>
    <n v="0"/>
    <n v="2078.96"/>
    <n v="1961.0500000000002"/>
    <n v="900"/>
    <n v="0"/>
    <n v="0"/>
    <n v="0"/>
    <n v="0"/>
    <n v="4940.01"/>
    <s v="D"/>
    <n v="1900"/>
    <s v=" "/>
    <n v="0"/>
    <n v="0"/>
    <n v="0"/>
    <n v="4940.01"/>
    <n v="12"/>
    <m/>
    <x v="0"/>
  </r>
  <r>
    <x v="5"/>
    <n v="601648"/>
    <s v="26-4950"/>
    <s v="Warrants                                                                                                      "/>
    <n v="141044"/>
    <m/>
    <s v="SHOP 1417           "/>
    <n v="9020"/>
    <x v="1"/>
    <n v="0"/>
    <n v="0"/>
    <n v="0"/>
    <n v="243.92"/>
    <n v="1185.54"/>
    <n v="900"/>
    <n v="0"/>
    <n v="0"/>
    <n v="0"/>
    <n v="0"/>
    <n v="2329.46"/>
    <s v="D"/>
    <n v="1900"/>
    <s v=" "/>
    <n v="0"/>
    <n v="0"/>
    <n v="0"/>
    <n v="2329.46"/>
    <n v="12"/>
    <m/>
    <x v="0"/>
  </r>
  <r>
    <x v="5"/>
    <n v="601648"/>
    <s v="26-4950"/>
    <s v="Warrants                                                                                                      "/>
    <n v="161008"/>
    <m/>
    <s v="SHOP 1606           "/>
    <n v="1212"/>
    <x v="0"/>
    <n v="8354"/>
    <n v="2700"/>
    <n v="2859.2999999999997"/>
    <n v="0"/>
    <n v="167.79000000000002"/>
    <n v="900"/>
    <n v="0"/>
    <n v="0"/>
    <n v="0"/>
    <n v="0"/>
    <n v="6627.0899999999992"/>
    <s v="D"/>
    <n v="1900"/>
    <s v=" "/>
    <n v="0"/>
    <n v="0"/>
    <n v="0"/>
    <n v="6627.0899999999992"/>
    <n v="12"/>
    <m/>
    <x v="0"/>
  </r>
  <r>
    <x v="5"/>
    <n v="601648"/>
    <s v="26-4950"/>
    <s v="Warrants                                                                                                      "/>
    <s v="181029"/>
    <m/>
    <s v="SHOP 1811"/>
    <n v="1212"/>
    <x v="0"/>
    <n v="17537"/>
    <n v="2700"/>
    <n v="5191.6500000000005"/>
    <n v="0"/>
    <n v="121.07000000000001"/>
    <n v="900"/>
    <n v="0"/>
    <n v="0"/>
    <n v="0"/>
    <n v="249.60000000000002"/>
    <n v="9162.3200000000015"/>
    <s v="A"/>
    <n v="2025"/>
    <s v="M78 FLT SUV"/>
    <n v="4992"/>
    <n v="5958.92"/>
    <n v="10950.92"/>
    <n v="20113.240000000002"/>
    <n v="12"/>
    <m/>
    <x v="0"/>
  </r>
  <r>
    <x v="5"/>
    <n v="601660"/>
    <s v="26-5100"/>
    <s v="Westside Community Resource"/>
    <n v="161050"/>
    <m/>
    <s v="SHOP 1604           "/>
    <n v="1035"/>
    <x v="0"/>
    <n v="19028"/>
    <n v="3180"/>
    <n v="7169.84"/>
    <n v="0"/>
    <n v="99.44"/>
    <n v="900"/>
    <n v="0"/>
    <n v="160.65"/>
    <n v="0"/>
    <n v="0"/>
    <n v="11509.93"/>
    <s v="F"/>
    <n v="2016"/>
    <s v=" "/>
    <n v="0"/>
    <n v="0"/>
    <n v="0"/>
    <n v="11509.93"/>
    <n v="12"/>
    <m/>
    <x v="0"/>
  </r>
  <r>
    <x v="5"/>
    <n v="601773"/>
    <s v="26-5200"/>
    <s v="Enforcement Suport"/>
    <s v="071093"/>
    <m/>
    <s v="SHOP 627            "/>
    <n v="1031"/>
    <x v="0"/>
    <n v="6033"/>
    <n v="2400"/>
    <n v="569.6"/>
    <n v="0"/>
    <n v="28.75"/>
    <n v="900"/>
    <n v="0"/>
    <n v="0"/>
    <n v="0"/>
    <n v="0"/>
    <n v="3898.35"/>
    <s v="C"/>
    <n v="2012"/>
    <s v=" "/>
    <n v="0"/>
    <n v="0"/>
    <n v="0"/>
    <n v="3898.35"/>
    <n v="12"/>
    <m/>
    <x v="0"/>
  </r>
  <r>
    <x v="5"/>
    <n v="601773"/>
    <s v="26-5200"/>
    <s v="Enforcement Suport"/>
    <s v="081086"/>
    <m/>
    <s v="SHOP 835            "/>
    <n v="1024"/>
    <x v="0"/>
    <n v="2982"/>
    <n v="2280"/>
    <n v="605.72"/>
    <n v="0"/>
    <n v="0"/>
    <n v="900"/>
    <n v="0"/>
    <n v="0"/>
    <n v="0"/>
    <n v="0"/>
    <n v="3785.7200000000003"/>
    <s v="B"/>
    <n v="2015"/>
    <n v="0"/>
    <n v="0"/>
    <n v="0"/>
    <n v="0"/>
    <n v="3785.7200000000003"/>
    <n v="12"/>
    <m/>
    <x v="0"/>
  </r>
  <r>
    <x v="5"/>
    <n v="601645"/>
    <s v="26-5400"/>
    <s v="Tri Met"/>
    <s v="071015"/>
    <m/>
    <s v="SHOP 701            "/>
    <n v="1034"/>
    <x v="0"/>
    <n v="6230"/>
    <n v="2880"/>
    <n v="1479.8400000000001"/>
    <n v="0"/>
    <n v="23.35"/>
    <n v="900"/>
    <n v="0"/>
    <n v="0"/>
    <n v="0"/>
    <n v="0"/>
    <n v="5283.1900000000005"/>
    <s v="F"/>
    <n v="2008"/>
    <s v=" "/>
    <n v="0"/>
    <n v="0"/>
    <n v="0"/>
    <n v="5283.1900000000005"/>
    <n v="12"/>
    <m/>
    <x v="0"/>
  </r>
  <r>
    <x v="5"/>
    <n v="601645"/>
    <s v="26-5400"/>
    <s v="Tri Met"/>
    <n v="121006"/>
    <m/>
    <s v="SHOP 1211           "/>
    <n v="1212"/>
    <x v="0"/>
    <n v="8916"/>
    <n v="2700"/>
    <n v="2126.25"/>
    <n v="0"/>
    <n v="25.66"/>
    <n v="900"/>
    <n v="0"/>
    <n v="0"/>
    <n v="0"/>
    <n v="0"/>
    <n v="5751.91"/>
    <s v="B"/>
    <n v="2018"/>
    <n v="0"/>
    <n v="0"/>
    <n v="0"/>
    <n v="0"/>
    <n v="5751.91"/>
    <n v="12"/>
    <m/>
    <x v="0"/>
  </r>
  <r>
    <x v="5"/>
    <n v="601645"/>
    <s v="26-5400"/>
    <s v="Tri Met"/>
    <n v="131045"/>
    <m/>
    <s v="SHOP TR03           "/>
    <n v="1034"/>
    <x v="0"/>
    <n v="7076"/>
    <n v="2880"/>
    <n v="1775.04"/>
    <n v="0"/>
    <n v="234.45999999999995"/>
    <n v="900"/>
    <n v="0"/>
    <n v="0"/>
    <n v="0"/>
    <n v="0"/>
    <n v="5789.5"/>
    <s v="D"/>
    <n v="1900"/>
    <s v=" "/>
    <n v="0"/>
    <n v="0"/>
    <n v="0"/>
    <n v="5789.5"/>
    <n v="12"/>
    <m/>
    <x v="0"/>
  </r>
  <r>
    <x v="6"/>
    <n v="901000"/>
    <s v="30-1100"/>
    <s v="Land Use Planning"/>
    <n v="171003"/>
    <m/>
    <s v="E273057"/>
    <n v="1212"/>
    <x v="0"/>
    <n v="3878"/>
    <n v="2700"/>
    <n v="247.05000000000007"/>
    <n v="0"/>
    <n v="23.29"/>
    <n v="900"/>
    <n v="0"/>
    <n v="0"/>
    <n v="0"/>
    <n v="0"/>
    <n v="3870.34"/>
    <s v="D"/>
    <n v="1900"/>
    <s v=" "/>
    <n v="0"/>
    <n v="0"/>
    <n v="0"/>
    <n v="3870.34"/>
    <n v="12"/>
    <m/>
    <x v="0"/>
  </r>
  <r>
    <x v="6"/>
    <n v="905000"/>
    <s v="30-1200"/>
    <s v="Transportation Director"/>
    <n v="171020"/>
    <m/>
    <s v="P117                "/>
    <n v="1212"/>
    <x v="0"/>
    <n v="2116"/>
    <n v="2700"/>
    <n v="5.8499999999999943"/>
    <n v="0"/>
    <n v="18.95"/>
    <n v="900"/>
    <n v="0"/>
    <n v="0"/>
    <n v="0"/>
    <n v="150"/>
    <n v="3774.7999999999997"/>
    <s v="A"/>
    <n v="2027"/>
    <s v="M78 FLT SUV"/>
    <n v="3000"/>
    <n v="5905.9400000000005"/>
    <n v="8905.94"/>
    <n v="12680.74"/>
    <n v="12"/>
    <m/>
    <x v="0"/>
  </r>
  <r>
    <x v="6"/>
    <n v="905100"/>
    <s v="30-1300 "/>
    <s v="Road Eng &amp; Operations"/>
    <s v="061053"/>
    <m/>
    <s v="P2                  "/>
    <n v="1209"/>
    <x v="0"/>
    <n v="4305"/>
    <n v="3180"/>
    <n v="365.70000000000005"/>
    <n v="0"/>
    <n v="29.22"/>
    <n v="900"/>
    <n v="0"/>
    <n v="0"/>
    <n v="0"/>
    <n v="0"/>
    <n v="4474.92"/>
    <s v="B"/>
    <n v="2016"/>
    <n v="0"/>
    <n v="0"/>
    <n v="0"/>
    <n v="0"/>
    <n v="4474.92"/>
    <n v="12"/>
    <m/>
    <x v="0"/>
  </r>
  <r>
    <x v="6"/>
    <n v="905100"/>
    <s v="30-1300 "/>
    <s v="Road Eng &amp; Operations"/>
    <s v="081068"/>
    <m/>
    <s v="P23                 "/>
    <n v="1209"/>
    <x v="0"/>
    <n v="4713"/>
    <n v="3180"/>
    <n v="2050.5700000000002"/>
    <n v="0"/>
    <n v="0"/>
    <n v="900"/>
    <n v="0"/>
    <n v="0"/>
    <n v="243"/>
    <n v="0"/>
    <n v="6373.57"/>
    <s v="B"/>
    <n v="2018"/>
    <n v="0"/>
    <n v="0"/>
    <n v="0"/>
    <n v="0"/>
    <n v="6373.57"/>
    <n v="12"/>
    <m/>
    <x v="0"/>
  </r>
  <r>
    <x v="6"/>
    <n v="905100"/>
    <s v="30-1300 "/>
    <s v="Road Eng &amp; Operations"/>
    <n v="141027"/>
    <m/>
    <s v="P97                 "/>
    <n v="1204"/>
    <x v="0"/>
    <n v="5689"/>
    <n v="4020"/>
    <n v="1490.0800000000002"/>
    <n v="0"/>
    <n v="0"/>
    <n v="900"/>
    <n v="0"/>
    <n v="0"/>
    <n v="0"/>
    <n v="145.20000000000002"/>
    <n v="6555.28"/>
    <s v="A"/>
    <n v="2024"/>
    <s v="M78 FLT TRU"/>
    <n v="2904"/>
    <n v="5716.95"/>
    <n v="8620.9500000000007"/>
    <n v="15176.23"/>
    <n v="12"/>
    <m/>
    <x v="0"/>
  </r>
  <r>
    <x v="6"/>
    <n v="905100"/>
    <s v="30-1300 "/>
    <s v="Road Eng &amp; Operations"/>
    <n v="141028"/>
    <m/>
    <s v="P100                "/>
    <n v="1209"/>
    <x v="0"/>
    <n v="4247"/>
    <n v="3180"/>
    <n v="331.78000000000009"/>
    <n v="0"/>
    <n v="95.87"/>
    <n v="900"/>
    <n v="0"/>
    <n v="0"/>
    <n v="0"/>
    <n v="135"/>
    <n v="4642.6499999999996"/>
    <s v="A"/>
    <n v="2024"/>
    <s v="M78 FLT TRU"/>
    <n v="2700"/>
    <n v="5315.35"/>
    <n v="8015.35"/>
    <n v="12658"/>
    <n v="12"/>
    <m/>
    <x v="0"/>
  </r>
  <r>
    <x v="6"/>
    <n v="905100"/>
    <s v="30-1300 "/>
    <s v="Road Eng &amp; Operations"/>
    <n v="141029"/>
    <m/>
    <s v="P101                "/>
    <n v="1209"/>
    <x v="0"/>
    <n v="3419"/>
    <n v="3180"/>
    <n v="410.75000000000011"/>
    <n v="0"/>
    <n v="0"/>
    <n v="900"/>
    <n v="0"/>
    <n v="0"/>
    <n v="0"/>
    <n v="135"/>
    <n v="4625.75"/>
    <s v="A"/>
    <n v="2024"/>
    <s v="M78 FLT TRU"/>
    <n v="2700"/>
    <n v="5315.35"/>
    <n v="8015.35"/>
    <n v="12641.1"/>
    <n v="12"/>
    <m/>
    <x v="0"/>
  </r>
  <r>
    <x v="6"/>
    <n v="905100"/>
    <s v="30-1300 "/>
    <s v="Road Eng &amp; Operations"/>
    <n v="141037"/>
    <m/>
    <s v="P96                 "/>
    <n v="1204"/>
    <x v="0"/>
    <n v="5477"/>
    <n v="4020"/>
    <n v="1565.7900000000004"/>
    <n v="0"/>
    <n v="0"/>
    <n v="900"/>
    <n v="0"/>
    <n v="0"/>
    <n v="0"/>
    <n v="145.20000000000002"/>
    <n v="6630.9900000000007"/>
    <s v="A"/>
    <n v="2024"/>
    <s v="M78 FLT TRU"/>
    <n v="2904"/>
    <n v="5716.95"/>
    <n v="8620.9500000000007"/>
    <n v="15251.940000000002"/>
    <n v="12"/>
    <m/>
    <x v="0"/>
  </r>
  <r>
    <x v="6"/>
    <n v="905100"/>
    <s v="30-1300 "/>
    <s v="Road Eng &amp; Operations"/>
    <n v="171025"/>
    <m/>
    <s v="P112                "/>
    <n v="1212"/>
    <x v="0"/>
    <n v="4128"/>
    <n v="2700"/>
    <n v="435.60000000000008"/>
    <n v="0"/>
    <n v="36.9"/>
    <n v="900"/>
    <n v="0"/>
    <n v="0"/>
    <n v="0"/>
    <n v="120"/>
    <n v="4192.5"/>
    <s v="A"/>
    <n v="2026"/>
    <s v="M78 FLT SUV"/>
    <n v="2400"/>
    <n v="4724.75"/>
    <n v="7124.75"/>
    <n v="11317.25"/>
    <n v="12"/>
    <m/>
    <x v="0"/>
  </r>
  <r>
    <x v="6"/>
    <n v="905100"/>
    <s v="30-1300 "/>
    <s v="Road Eng &amp; Operations"/>
    <s v="181045"/>
    <m/>
    <s v="E277747"/>
    <n v="1202"/>
    <x v="0"/>
    <n v="3569"/>
    <n v="2700"/>
    <n v="463.5"/>
    <n v="0"/>
    <n v="0"/>
    <n v="900"/>
    <n v="0"/>
    <n v="0"/>
    <n v="0"/>
    <n v="115.2"/>
    <n v="4178.7"/>
    <s v="A"/>
    <n v="2029"/>
    <s v="M78 FLT VAN CARGO"/>
    <n v="2304"/>
    <n v="4535.76"/>
    <n v="6839.76"/>
    <n v="11018.46"/>
    <n v="12"/>
    <m/>
    <x v="0"/>
  </r>
  <r>
    <x v="6"/>
    <n v="905400"/>
    <s v="30-1600"/>
    <s v="LAND USE &amp; TRANS PLANNING"/>
    <n v="141030"/>
    <m/>
    <s v="P102                "/>
    <n v="1209"/>
    <x v="0"/>
    <n v="8666"/>
    <n v="3180"/>
    <n v="1711.9000000000003"/>
    <n v="0"/>
    <n v="48.73"/>
    <n v="900"/>
    <n v="0"/>
    <n v="0"/>
    <n v="579.36"/>
    <n v="135"/>
    <n v="6554.99"/>
    <s v="A"/>
    <n v="2024"/>
    <s v="M78 FLT TRU"/>
    <n v="2700"/>
    <n v="5315.35"/>
    <n v="8015.35"/>
    <n v="14570.34"/>
    <n v="12"/>
    <m/>
    <x v="0"/>
  </r>
  <r>
    <x v="6"/>
    <n v="905750"/>
    <s v="30-1700"/>
    <s v="Survey-Corner Fund"/>
    <s v="041083"/>
    <m/>
    <s v="P70                 "/>
    <n v="1252"/>
    <x v="1"/>
    <n v="0"/>
    <n v="0"/>
    <n v="0"/>
    <n v="2049.58"/>
    <n v="602.38"/>
    <n v="900"/>
    <n v="0"/>
    <n v="0"/>
    <n v="0"/>
    <n v="0"/>
    <n v="3551.96"/>
    <s v="D"/>
    <n v="1900"/>
    <s v=" "/>
    <n v="0"/>
    <n v="0"/>
    <n v="0"/>
    <n v="3551.96"/>
    <n v="12"/>
    <m/>
    <x v="0"/>
  </r>
  <r>
    <x v="6"/>
    <n v="905750"/>
    <s v="30-1700 "/>
    <s v="Survey-Corner Fund"/>
    <s v="091035"/>
    <m/>
    <s v="P80                 "/>
    <n v="1252"/>
    <x v="1"/>
    <n v="0"/>
    <n v="0"/>
    <n v="0"/>
    <n v="971.08999999999992"/>
    <n v="190.13"/>
    <n v="150"/>
    <n v="0"/>
    <n v="0"/>
    <n v="0"/>
    <n v="0"/>
    <n v="1311.2199999999998"/>
    <s v="D"/>
    <n v="1900"/>
    <s v=" "/>
    <n v="0"/>
    <n v="0"/>
    <n v="0"/>
    <n v="1311.2199999999998"/>
    <n v="12"/>
    <m/>
    <x v="0"/>
  </r>
  <r>
    <x v="6"/>
    <n v="905750"/>
    <s v="30-1700 "/>
    <s v="Survey-Corner Fund"/>
    <n v="131034"/>
    <m/>
    <s v="P81                 "/>
    <n v="1252"/>
    <x v="1"/>
    <n v="0"/>
    <n v="0"/>
    <n v="0"/>
    <n v="600.65"/>
    <n v="1355.2399999999998"/>
    <n v="900"/>
    <n v="1509.7"/>
    <n v="0"/>
    <n v="0"/>
    <n v="0"/>
    <n v="4365.59"/>
    <s v="D"/>
    <n v="1900"/>
    <s v=" "/>
    <n v="0"/>
    <n v="0"/>
    <n v="0"/>
    <n v="4365.59"/>
    <n v="12"/>
    <m/>
    <x v="0"/>
  </r>
  <r>
    <x v="6"/>
    <n v="905750"/>
    <s v="30-1700 "/>
    <s v="Survey-Corner Fund"/>
    <s v="191040"/>
    <m/>
    <s v="P123"/>
    <n v="1252"/>
    <x v="1"/>
    <n v="0"/>
    <n v="0"/>
    <n v="0"/>
    <n v="1000.0700000000002"/>
    <n v="1876.5999999999997"/>
    <n v="825"/>
    <n v="1016.51"/>
    <n v="0"/>
    <n v="3777.74"/>
    <n v="0"/>
    <n v="8495.92"/>
    <s v="D"/>
    <n v="1900"/>
    <s v=" "/>
    <n v="0"/>
    <n v="0"/>
    <n v="0"/>
    <n v="8495.92"/>
    <n v="12"/>
    <m/>
    <x v="0"/>
  </r>
  <r>
    <x v="6"/>
    <n v="905300"/>
    <s v="30-1800"/>
    <s v="Road Maintenance"/>
    <s v="091038"/>
    <m/>
    <s v="P57                 "/>
    <n v="1254"/>
    <x v="1"/>
    <n v="0"/>
    <n v="0"/>
    <n v="0"/>
    <n v="3124.54"/>
    <n v="2883.07"/>
    <n v="900"/>
    <n v="3000"/>
    <n v="0"/>
    <n v="0"/>
    <n v="0"/>
    <n v="9907.61"/>
    <s v="B"/>
    <n v="2019"/>
    <n v="0"/>
    <n v="0"/>
    <n v="0"/>
    <n v="0"/>
    <n v="9907.61"/>
    <n v="12"/>
    <m/>
    <x v="0"/>
  </r>
  <r>
    <x v="6"/>
    <n v="905300"/>
    <s v="30-1800"/>
    <s v="Road Maintenance"/>
    <s v="091039"/>
    <m/>
    <s v="P58                 "/>
    <n v="1254"/>
    <x v="1"/>
    <n v="0"/>
    <n v="0"/>
    <n v="0"/>
    <n v="2853.83"/>
    <n v="3668.5800000000004"/>
    <n v="900"/>
    <n v="0"/>
    <n v="0"/>
    <n v="0"/>
    <n v="0"/>
    <n v="7422.41"/>
    <s v="B"/>
    <n v="2019"/>
    <n v="0"/>
    <n v="0"/>
    <n v="0"/>
    <n v="0"/>
    <n v="7422.41"/>
    <n v="12"/>
    <m/>
    <x v="0"/>
  </r>
  <r>
    <x v="6"/>
    <n v="905300"/>
    <s v="30-1800"/>
    <s v="Road Maintenance"/>
    <s v="091043"/>
    <m/>
    <s v="P74                 "/>
    <n v="1256"/>
    <x v="1"/>
    <n v="0"/>
    <n v="0"/>
    <n v="0"/>
    <n v="7896.6500000000005"/>
    <n v="3517.5200000000004"/>
    <n v="900"/>
    <n v="0"/>
    <n v="0"/>
    <n v="0"/>
    <n v="0"/>
    <n v="12314.170000000002"/>
    <s v="B"/>
    <n v="2019"/>
    <n v="0"/>
    <n v="0"/>
    <n v="0"/>
    <n v="0"/>
    <n v="12314.170000000002"/>
    <n v="12"/>
    <m/>
    <x v="0"/>
  </r>
  <r>
    <x v="6"/>
    <n v="905300"/>
    <s v="30-1800"/>
    <s v="Road Maintenance"/>
    <n v="121005"/>
    <m/>
    <s v="U72                 "/>
    <n v="1505"/>
    <x v="1"/>
    <n v="0"/>
    <n v="0"/>
    <n v="0"/>
    <n v="48.78"/>
    <n v="0"/>
    <n v="240"/>
    <n v="0"/>
    <n v="0"/>
    <n v="0"/>
    <n v="0"/>
    <n v="288.77999999999997"/>
    <s v="D"/>
    <n v="1900"/>
    <s v=" "/>
    <n v="0"/>
    <n v="0"/>
    <n v="0"/>
    <n v="288.77999999999997"/>
    <n v="12"/>
    <m/>
    <x v="0"/>
  </r>
  <r>
    <x v="6"/>
    <n v="905300"/>
    <s v="30-1800"/>
    <s v="Road Maintenance"/>
    <n v="141031"/>
    <m/>
    <s v="U28                 "/>
    <n v="1505"/>
    <x v="1"/>
    <n v="0"/>
    <n v="0"/>
    <n v="0"/>
    <n v="0"/>
    <n v="0"/>
    <n v="240"/>
    <n v="0"/>
    <n v="0"/>
    <n v="0"/>
    <n v="0"/>
    <n v="240"/>
    <s v="D"/>
    <n v="1900"/>
    <s v=" "/>
    <n v="0"/>
    <n v="0"/>
    <n v="0"/>
    <n v="240"/>
    <n v="12"/>
    <m/>
    <x v="0"/>
  </r>
  <r>
    <x v="6"/>
    <n v="905300"/>
    <s v="30-1800"/>
    <s v="Road Maintenance"/>
    <n v="141048"/>
    <m/>
    <s v="U18                 "/>
    <n v="1505"/>
    <x v="1"/>
    <n v="0"/>
    <n v="0"/>
    <n v="0"/>
    <n v="0"/>
    <n v="0"/>
    <n v="240"/>
    <n v="0"/>
    <n v="0"/>
    <n v="0"/>
    <n v="0"/>
    <n v="240"/>
    <s v="D"/>
    <n v="1900"/>
    <s v=" "/>
    <n v="0"/>
    <n v="0"/>
    <n v="0"/>
    <n v="240"/>
    <n v="12"/>
    <m/>
    <x v="0"/>
  </r>
  <r>
    <x v="6"/>
    <n v="905300"/>
    <s v="30-1800"/>
    <s v="Road Maintenance"/>
    <n v="141049"/>
    <m/>
    <s v="U19                 "/>
    <n v="1505"/>
    <x v="1"/>
    <n v="0"/>
    <n v="0"/>
    <n v="0"/>
    <n v="2880.92"/>
    <n v="0"/>
    <n v="240"/>
    <n v="0"/>
    <n v="0"/>
    <n v="0"/>
    <n v="0"/>
    <n v="3120.92"/>
    <s v="D"/>
    <n v="1900"/>
    <s v=" "/>
    <n v="0"/>
    <n v="0"/>
    <n v="0"/>
    <n v="3120.92"/>
    <n v="12"/>
    <m/>
    <x v="0"/>
  </r>
  <r>
    <x v="6"/>
    <n v="905300"/>
    <s v="30-1800 "/>
    <s v="Road Maintenance"/>
    <s v="001435"/>
    <m/>
    <s v="T28                 "/>
    <n v="1320"/>
    <x v="1"/>
    <n v="0"/>
    <n v="0"/>
    <n v="0"/>
    <n v="0"/>
    <n v="36.799999999999997"/>
    <n v="900"/>
    <n v="0"/>
    <n v="0"/>
    <n v="0"/>
    <n v="0"/>
    <n v="936.8"/>
    <s v="B"/>
    <n v="2019"/>
    <n v="0"/>
    <n v="0"/>
    <n v="0"/>
    <n v="0"/>
    <n v="936.8"/>
    <n v="12"/>
    <m/>
    <x v="0"/>
  </r>
  <r>
    <x v="6"/>
    <n v="905300"/>
    <s v="30-1800 "/>
    <s v="Road Maintenance"/>
    <s v="001437"/>
    <m/>
    <s v="T30                 "/>
    <n v="1320"/>
    <x v="1"/>
    <n v="0"/>
    <n v="0"/>
    <n v="0"/>
    <n v="5633.6"/>
    <n v="439.06"/>
    <n v="900"/>
    <n v="0"/>
    <n v="0"/>
    <n v="0"/>
    <n v="0"/>
    <n v="6972.6600000000008"/>
    <s v="B"/>
    <n v="2019"/>
    <n v="0"/>
    <n v="0"/>
    <n v="0"/>
    <n v="0"/>
    <n v="6972.6600000000008"/>
    <n v="12"/>
    <m/>
    <x v="0"/>
  </r>
  <r>
    <x v="6"/>
    <n v="905300"/>
    <s v="30-1800 "/>
    <s v="Road Maintenance"/>
    <s v="011050"/>
    <m/>
    <s v="TA18                "/>
    <n v="4030"/>
    <x v="1"/>
    <n v="0"/>
    <n v="0"/>
    <n v="0"/>
    <n v="0"/>
    <n v="0"/>
    <n v="240"/>
    <n v="0"/>
    <n v="0"/>
    <n v="0"/>
    <n v="0"/>
    <n v="240"/>
    <s v="D"/>
    <n v="1900"/>
    <s v=" "/>
    <n v="0"/>
    <n v="0"/>
    <n v="0"/>
    <n v="240"/>
    <n v="12"/>
    <m/>
    <x v="0"/>
  </r>
  <r>
    <x v="6"/>
    <n v="905300"/>
    <s v="30-1800 "/>
    <s v="Road Maintenance"/>
    <s v="021083"/>
    <m/>
    <s v="P18             "/>
    <n v="1254"/>
    <x v="1"/>
    <n v="0"/>
    <n v="0"/>
    <n v="0"/>
    <n v="2413.5600000000004"/>
    <n v="1223.02"/>
    <n v="825"/>
    <n v="0"/>
    <n v="0"/>
    <n v="0"/>
    <n v="0"/>
    <n v="4461.58"/>
    <s v="C"/>
    <n v="2012"/>
    <s v=" "/>
    <n v="0"/>
    <n v="0"/>
    <n v="0"/>
    <n v="4461.58"/>
    <n v="11"/>
    <m/>
    <x v="0"/>
  </r>
  <r>
    <x v="6"/>
    <n v="905300"/>
    <s v="30-1800 "/>
    <s v="Road Maintenance"/>
    <s v="021086"/>
    <m/>
    <s v="J1                  "/>
    <n v="3007"/>
    <x v="1"/>
    <n v="0"/>
    <n v="0"/>
    <n v="0"/>
    <n v="0"/>
    <n v="0"/>
    <n v="240"/>
    <n v="0"/>
    <n v="0"/>
    <n v="0"/>
    <n v="0"/>
    <n v="240"/>
    <s v="D"/>
    <n v="1900"/>
    <s v=" "/>
    <n v="0"/>
    <n v="0"/>
    <n v="0"/>
    <n v="240"/>
    <n v="12"/>
    <m/>
    <x v="0"/>
  </r>
  <r>
    <x v="6"/>
    <n v="905300"/>
    <s v="30-1800 "/>
    <s v="Road Maintenance"/>
    <s v="021087"/>
    <m/>
    <s v="J2                  "/>
    <n v="3007"/>
    <x v="1"/>
    <n v="0"/>
    <n v="0"/>
    <n v="0"/>
    <n v="0"/>
    <n v="0"/>
    <n v="240"/>
    <n v="0"/>
    <n v="0"/>
    <n v="0"/>
    <n v="0"/>
    <n v="240"/>
    <s v="D"/>
    <n v="1900"/>
    <s v=" "/>
    <n v="0"/>
    <n v="0"/>
    <n v="0"/>
    <n v="240"/>
    <n v="12"/>
    <m/>
    <x v="0"/>
  </r>
  <r>
    <x v="6"/>
    <n v="905300"/>
    <s v="30-1800 "/>
    <s v="Road Maintenance"/>
    <s v="021089"/>
    <m/>
    <s v="CH3                 "/>
    <n v="1500"/>
    <x v="1"/>
    <n v="0"/>
    <n v="0"/>
    <n v="0"/>
    <n v="0"/>
    <n v="62.129999999999995"/>
    <n v="900"/>
    <n v="0"/>
    <n v="0"/>
    <n v="0"/>
    <n v="70.8"/>
    <n v="1032.93"/>
    <s v="A"/>
    <n v="2022"/>
    <s v="M78 FLT MISC MAINT"/>
    <n v="1416"/>
    <n v="2787.61"/>
    <n v="4203.6100000000006"/>
    <n v="5236.5400000000009"/>
    <n v="12"/>
    <m/>
    <x v="0"/>
  </r>
  <r>
    <x v="6"/>
    <n v="905300"/>
    <s v="30-1800 "/>
    <s v="Road Maintenance"/>
    <s v="021090"/>
    <m/>
    <s v="CH5                 "/>
    <n v="1500"/>
    <x v="1"/>
    <n v="0"/>
    <n v="0"/>
    <n v="0"/>
    <n v="0"/>
    <n v="95.39"/>
    <n v="900"/>
    <n v="0"/>
    <n v="0"/>
    <n v="0"/>
    <n v="70.8"/>
    <n v="1066.19"/>
    <s v="A"/>
    <n v="2022"/>
    <s v="M78 FLT MISC MAINT"/>
    <n v="1416"/>
    <n v="2787.61"/>
    <n v="4203.6100000000006"/>
    <n v="5269.8000000000011"/>
    <n v="12"/>
    <m/>
    <x v="0"/>
  </r>
  <r>
    <x v="6"/>
    <n v="905300"/>
    <s v="30-1800 "/>
    <s v="Road Maintenance"/>
    <s v="031016"/>
    <m/>
    <s v="P25                 "/>
    <n v="1257"/>
    <x v="1"/>
    <n v="0"/>
    <n v="0"/>
    <n v="0"/>
    <n v="1991.8799999999999"/>
    <n v="1439.61"/>
    <n v="900"/>
    <n v="0"/>
    <n v="0"/>
    <n v="0"/>
    <n v="0"/>
    <n v="4331.49"/>
    <s v="B"/>
    <n v="2013"/>
    <n v="0"/>
    <n v="0"/>
    <n v="0"/>
    <n v="0"/>
    <n v="4331.49"/>
    <n v="12"/>
    <m/>
    <x v="0"/>
  </r>
  <r>
    <x v="6"/>
    <n v="905300"/>
    <s v="30-1800 "/>
    <s v="Road Maintenance"/>
    <s v="031024"/>
    <m/>
    <s v="ROADFUEL            "/>
    <n v="9020"/>
    <x v="1"/>
    <n v="0"/>
    <n v="0"/>
    <n v="0"/>
    <n v="0"/>
    <n v="10.33"/>
    <n v="240"/>
    <n v="0"/>
    <n v="0"/>
    <n v="0"/>
    <n v="0"/>
    <n v="250.33"/>
    <s v="D"/>
    <n v="1900"/>
    <s v=" "/>
    <n v="0"/>
    <n v="0"/>
    <n v="0"/>
    <n v="250.33"/>
    <n v="12"/>
    <m/>
    <x v="0"/>
  </r>
  <r>
    <x v="6"/>
    <n v="905300"/>
    <s v="30-1800 "/>
    <s v="Road Maintenance"/>
    <s v="041020"/>
    <m/>
    <s v="Q93                 "/>
    <n v="3004"/>
    <x v="1"/>
    <n v="0"/>
    <n v="0"/>
    <n v="0"/>
    <n v="294.88"/>
    <n v="0"/>
    <n v="240"/>
    <n v="0"/>
    <n v="0"/>
    <n v="0"/>
    <n v="0"/>
    <n v="534.88"/>
    <s v="D"/>
    <n v="1900"/>
    <s v=" "/>
    <n v="0"/>
    <n v="0"/>
    <n v="0"/>
    <n v="534.88"/>
    <n v="12"/>
    <m/>
    <x v="0"/>
  </r>
  <r>
    <x v="6"/>
    <n v="905300"/>
    <s v="30-1800 "/>
    <s v="Road Maintenance"/>
    <s v="041043"/>
    <m/>
    <s v="T44                 "/>
    <n v="1325"/>
    <x v="1"/>
    <n v="0"/>
    <n v="0"/>
    <n v="0"/>
    <n v="12405.59"/>
    <n v="1714.66"/>
    <n v="900"/>
    <n v="0"/>
    <n v="0"/>
    <n v="0"/>
    <n v="0"/>
    <n v="15020.25"/>
    <s v="B"/>
    <n v="2019"/>
    <n v="0"/>
    <n v="0"/>
    <n v="0"/>
    <n v="0"/>
    <n v="15020.25"/>
    <n v="12"/>
    <m/>
    <x v="0"/>
  </r>
  <r>
    <x v="6"/>
    <n v="905300"/>
    <s v="30-1800 "/>
    <s v="Road Maintenance"/>
    <s v="041082"/>
    <m/>
    <s v="T21                 "/>
    <n v="1325"/>
    <x v="1"/>
    <n v="0"/>
    <n v="0"/>
    <n v="0"/>
    <n v="13122.779999999999"/>
    <n v="3457.5"/>
    <n v="900"/>
    <n v="0"/>
    <n v="0"/>
    <n v="0"/>
    <n v="0"/>
    <n v="17480.28"/>
    <s v="B"/>
    <n v="2019"/>
    <n v="0"/>
    <n v="0"/>
    <n v="0"/>
    <n v="0"/>
    <n v="17480.28"/>
    <n v="12"/>
    <m/>
    <x v="0"/>
  </r>
  <r>
    <x v="6"/>
    <n v="905300"/>
    <s v="30-1800 "/>
    <s v="Road Maintenance"/>
    <s v="041086"/>
    <m/>
    <s v="T23                 "/>
    <n v="1325"/>
    <x v="1"/>
    <n v="0"/>
    <n v="0"/>
    <n v="0"/>
    <n v="3361.72"/>
    <n v="1948.55"/>
    <n v="900"/>
    <n v="0"/>
    <n v="0"/>
    <n v="0"/>
    <n v="0"/>
    <n v="6210.2699999999995"/>
    <s v="B"/>
    <n v="2019"/>
    <n v="0"/>
    <n v="0"/>
    <n v="0"/>
    <n v="0"/>
    <n v="6210.2699999999995"/>
    <n v="12"/>
    <m/>
    <x v="0"/>
  </r>
  <r>
    <x v="6"/>
    <n v="905300"/>
    <s v="30-1800 "/>
    <s v="Road Maintenance"/>
    <s v="041091"/>
    <m/>
    <s v="T46                 "/>
    <n v="1325"/>
    <x v="1"/>
    <n v="0"/>
    <n v="0"/>
    <n v="0"/>
    <n v="15174.990000000002"/>
    <n v="2786.75"/>
    <n v="900"/>
    <n v="0"/>
    <n v="0"/>
    <n v="0"/>
    <n v="0"/>
    <n v="18861.740000000002"/>
    <s v="B"/>
    <n v="2019"/>
    <n v="0"/>
    <n v="0"/>
    <n v="0"/>
    <n v="0"/>
    <n v="18861.740000000002"/>
    <n v="12"/>
    <m/>
    <x v="0"/>
  </r>
  <r>
    <x v="6"/>
    <n v="905300"/>
    <s v="30-1800 "/>
    <s v="Road Maintenance"/>
    <s v="041121"/>
    <m/>
    <s v="P93                 "/>
    <n v="1256"/>
    <x v="1"/>
    <n v="0"/>
    <n v="0"/>
    <n v="0"/>
    <n v="3139.4399999999996"/>
    <n v="3903.6299999999997"/>
    <n v="900"/>
    <n v="0"/>
    <n v="0"/>
    <n v="0"/>
    <n v="0"/>
    <n v="7943.07"/>
    <s v="B"/>
    <n v="2014"/>
    <n v="0"/>
    <n v="0"/>
    <n v="0"/>
    <n v="0"/>
    <n v="7943.07"/>
    <n v="12"/>
    <m/>
    <x v="0"/>
  </r>
  <r>
    <x v="6"/>
    <n v="905300"/>
    <s v="30-1800 "/>
    <s v="Road Maintenance"/>
    <s v="041134"/>
    <m/>
    <s v="S21                 "/>
    <n v="3001"/>
    <x v="1"/>
    <n v="0"/>
    <n v="0"/>
    <n v="0"/>
    <n v="0"/>
    <n v="0"/>
    <n v="240"/>
    <n v="0"/>
    <n v="0"/>
    <n v="0"/>
    <n v="0"/>
    <n v="240"/>
    <s v="D"/>
    <n v="1900"/>
    <s v=" "/>
    <n v="0"/>
    <n v="0"/>
    <n v="0"/>
    <n v="240"/>
    <n v="12"/>
    <m/>
    <x v="0"/>
  </r>
  <r>
    <x v="6"/>
    <n v="905300"/>
    <s v="30-1800 "/>
    <s v="Road Maintenance"/>
    <s v="041135"/>
    <m/>
    <s v="S23                 "/>
    <n v="3001"/>
    <x v="1"/>
    <n v="0"/>
    <n v="0"/>
    <n v="0"/>
    <n v="0"/>
    <n v="0"/>
    <n v="240"/>
    <n v="0"/>
    <n v="0"/>
    <n v="0"/>
    <n v="0"/>
    <n v="240"/>
    <s v="D"/>
    <n v="1900"/>
    <s v=" "/>
    <n v="0"/>
    <n v="0"/>
    <n v="0"/>
    <n v="240"/>
    <n v="12"/>
    <m/>
    <x v="0"/>
  </r>
  <r>
    <x v="6"/>
    <n v="905300"/>
    <s v="30-1800 "/>
    <s v="Road Maintenance"/>
    <s v="051042"/>
    <m/>
    <s v="U1                  "/>
    <n v="4040"/>
    <x v="1"/>
    <n v="0"/>
    <n v="0"/>
    <n v="0"/>
    <n v="0"/>
    <n v="0"/>
    <n v="240"/>
    <n v="0"/>
    <n v="0"/>
    <n v="0"/>
    <n v="0"/>
    <n v="240"/>
    <s v="D"/>
    <n v="1900"/>
    <s v=" "/>
    <n v="0"/>
    <n v="0"/>
    <n v="0"/>
    <n v="240"/>
    <n v="12"/>
    <m/>
    <x v="0"/>
  </r>
  <r>
    <x v="6"/>
    <n v="905300"/>
    <s v="30-1800 "/>
    <s v="Road Maintenance"/>
    <s v="051043"/>
    <m/>
    <s v="U4                  "/>
    <n v="4040"/>
    <x v="1"/>
    <n v="0"/>
    <n v="0"/>
    <n v="0"/>
    <n v="0"/>
    <n v="0"/>
    <n v="240"/>
    <n v="0"/>
    <n v="0"/>
    <n v="0"/>
    <n v="0"/>
    <n v="240"/>
    <s v="D"/>
    <n v="1900"/>
    <s v=" "/>
    <n v="0"/>
    <n v="0"/>
    <n v="0"/>
    <n v="240"/>
    <n v="12"/>
    <m/>
    <x v="0"/>
  </r>
  <r>
    <x v="6"/>
    <n v="905300"/>
    <s v="30-1800 "/>
    <s v="Road Maintenance"/>
    <s v="051070"/>
    <m/>
    <s v="L5                  "/>
    <n v="1665"/>
    <x v="1"/>
    <n v="0"/>
    <n v="0"/>
    <n v="0"/>
    <n v="2398.5"/>
    <n v="445.81000000000006"/>
    <n v="900"/>
    <n v="0"/>
    <n v="0"/>
    <n v="0"/>
    <n v="843.6"/>
    <n v="4587.91"/>
    <s v="A"/>
    <n v="2020"/>
    <s v="M78 FLT MISC MAINT"/>
    <n v="16872"/>
    <n v="33214.97"/>
    <n v="50086.97"/>
    <n v="54674.880000000005"/>
    <n v="12"/>
    <m/>
    <x v="0"/>
  </r>
  <r>
    <x v="6"/>
    <n v="905300"/>
    <s v="30-1800 "/>
    <s v="Road Maintenance"/>
    <s v="051071"/>
    <m/>
    <s v="L11                 "/>
    <n v="1665"/>
    <x v="1"/>
    <n v="0"/>
    <n v="0"/>
    <n v="0"/>
    <n v="0"/>
    <n v="666.87999999999988"/>
    <n v="900"/>
    <n v="0"/>
    <n v="0"/>
    <n v="0"/>
    <n v="843.6"/>
    <n v="2410.48"/>
    <s v="A"/>
    <n v="2020"/>
    <s v="M78 FLT MISC MAINT"/>
    <n v="16872"/>
    <n v="33214.97"/>
    <n v="50086.97"/>
    <n v="52497.450000000004"/>
    <n v="12"/>
    <m/>
    <x v="0"/>
  </r>
  <r>
    <x v="6"/>
    <n v="905300"/>
    <s v="30-1800 "/>
    <s v="Road Maintenance"/>
    <s v="051072"/>
    <m/>
    <s v="L12                 "/>
    <n v="1665"/>
    <x v="1"/>
    <n v="0"/>
    <n v="0"/>
    <n v="0"/>
    <n v="8824.32"/>
    <n v="102.54"/>
    <n v="900"/>
    <n v="0"/>
    <n v="0"/>
    <n v="0"/>
    <n v="843.6"/>
    <n v="10670.460000000001"/>
    <s v="A"/>
    <n v="2020"/>
    <s v="M78 FLT MISC MAINT"/>
    <n v="16872"/>
    <n v="33214.97"/>
    <n v="50086.97"/>
    <n v="60757.43"/>
    <n v="12"/>
    <m/>
    <x v="0"/>
  </r>
  <r>
    <x v="6"/>
    <n v="905300"/>
    <s v="30-1800 "/>
    <s v="Road Maintenance"/>
    <s v="051073"/>
    <m/>
    <s v="S93                 "/>
    <n v="3001"/>
    <x v="1"/>
    <n v="0"/>
    <n v="0"/>
    <n v="0"/>
    <n v="588.17000000000007"/>
    <n v="0"/>
    <n v="240"/>
    <n v="0"/>
    <n v="0"/>
    <n v="0"/>
    <n v="0"/>
    <n v="828.17000000000007"/>
    <s v="D"/>
    <n v="1900"/>
    <s v=" "/>
    <n v="0"/>
    <n v="0"/>
    <n v="0"/>
    <n v="828.17000000000007"/>
    <n v="12"/>
    <m/>
    <x v="0"/>
  </r>
  <r>
    <x v="6"/>
    <n v="905300"/>
    <s v="30-1800 "/>
    <s v="Road Maintenance"/>
    <s v="061101"/>
    <m/>
    <s v="N11                 "/>
    <n v="1667"/>
    <x v="1"/>
    <n v="0"/>
    <n v="0"/>
    <n v="0"/>
    <n v="110"/>
    <n v="213.95"/>
    <n v="900"/>
    <n v="0"/>
    <n v="0"/>
    <n v="0"/>
    <n v="1000.2"/>
    <n v="2224.15"/>
    <s v="A"/>
    <n v="2020"/>
    <s v="M78 FLT MISC MAINT"/>
    <n v="20004"/>
    <n v="39380.770000000004"/>
    <n v="59384.770000000004"/>
    <n v="61608.920000000006"/>
    <n v="12"/>
    <m/>
    <x v="0"/>
  </r>
  <r>
    <x v="6"/>
    <n v="905300"/>
    <s v="30-1800 "/>
    <s v="Road Maintenance"/>
    <s v="061104"/>
    <m/>
    <s v="Q41                 "/>
    <n v="3004"/>
    <x v="1"/>
    <n v="0"/>
    <n v="0"/>
    <n v="0"/>
    <n v="408.36999999999989"/>
    <n v="0"/>
    <n v="240"/>
    <n v="0"/>
    <n v="0"/>
    <n v="2889.23"/>
    <n v="0"/>
    <n v="3537.6"/>
    <s v="D"/>
    <n v="1900"/>
    <s v=" "/>
    <n v="0"/>
    <n v="0"/>
    <n v="0"/>
    <n v="3537.6"/>
    <n v="12"/>
    <m/>
    <x v="0"/>
  </r>
  <r>
    <x v="6"/>
    <n v="905300"/>
    <s v="30-1800 "/>
    <s v="Road Maintenance"/>
    <s v="061106"/>
    <m/>
    <s v="S41                 "/>
    <n v="3001"/>
    <x v="1"/>
    <n v="0"/>
    <n v="0"/>
    <n v="0"/>
    <n v="0"/>
    <n v="0"/>
    <n v="240"/>
    <n v="0"/>
    <n v="0"/>
    <n v="0"/>
    <n v="0"/>
    <n v="240"/>
    <s v="D"/>
    <n v="1900"/>
    <s v=" "/>
    <n v="0"/>
    <n v="0"/>
    <n v="0"/>
    <n v="240"/>
    <n v="12"/>
    <m/>
    <x v="0"/>
  </r>
  <r>
    <x v="6"/>
    <n v="905300"/>
    <s v="30-1800 "/>
    <s v="Road Maintenance"/>
    <s v="071007"/>
    <m/>
    <s v="U12                 "/>
    <n v="4040"/>
    <x v="1"/>
    <n v="0"/>
    <n v="0"/>
    <n v="0"/>
    <n v="0"/>
    <n v="0"/>
    <n v="240"/>
    <n v="0"/>
    <n v="0"/>
    <n v="0"/>
    <n v="0"/>
    <n v="240"/>
    <s v="D"/>
    <n v="1900"/>
    <s v=" "/>
    <n v="0"/>
    <n v="0"/>
    <n v="0"/>
    <n v="240"/>
    <n v="12"/>
    <m/>
    <x v="0"/>
  </r>
  <r>
    <x v="6"/>
    <n v="905300"/>
    <s v="30-1800 "/>
    <s v="Road Maintenance"/>
    <s v="081055"/>
    <m/>
    <s v="U14                 "/>
    <n v="4040"/>
    <x v="1"/>
    <n v="0"/>
    <n v="0"/>
    <n v="0"/>
    <n v="0"/>
    <n v="0"/>
    <n v="240"/>
    <n v="0"/>
    <n v="0"/>
    <n v="0"/>
    <n v="0"/>
    <n v="240"/>
    <s v="D"/>
    <n v="1900"/>
    <s v=" "/>
    <n v="0"/>
    <n v="0"/>
    <n v="0"/>
    <n v="240"/>
    <n v="12"/>
    <m/>
    <x v="0"/>
  </r>
  <r>
    <x v="6"/>
    <n v="905300"/>
    <s v="30-1800 "/>
    <s v="Road Maintenance"/>
    <s v="081056"/>
    <m/>
    <s v="T40                 "/>
    <n v="1335"/>
    <x v="1"/>
    <n v="0"/>
    <n v="0"/>
    <n v="0"/>
    <n v="4714.9400000000005"/>
    <n v="1400.9099999999999"/>
    <n v="900"/>
    <n v="0"/>
    <n v="0"/>
    <n v="0"/>
    <n v="319.8"/>
    <n v="7335.6500000000005"/>
    <s v="A"/>
    <n v="2033"/>
    <s v="M78 FLT TRU MISC"/>
    <n v="6396"/>
    <n v="12591.460000000001"/>
    <n v="18987.46"/>
    <n v="26323.11"/>
    <n v="12"/>
    <m/>
    <x v="0"/>
  </r>
  <r>
    <x v="6"/>
    <n v="905300"/>
    <s v="30-1800 "/>
    <s v="Road Maintenance"/>
    <s v="081083"/>
    <m/>
    <s v="P36                 "/>
    <n v="1227"/>
    <x v="1"/>
    <n v="0"/>
    <n v="0"/>
    <n v="0"/>
    <n v="1697.5900000000001"/>
    <n v="2361.52"/>
    <n v="900"/>
    <n v="0"/>
    <n v="0"/>
    <n v="0"/>
    <n v="0"/>
    <n v="4959.1100000000006"/>
    <s v="B"/>
    <n v="2018"/>
    <n v="0"/>
    <n v="0"/>
    <n v="0"/>
    <n v="0"/>
    <n v="4959.1100000000006"/>
    <n v="12"/>
    <m/>
    <x v="0"/>
  </r>
  <r>
    <x v="6"/>
    <n v="905300"/>
    <s v="30-1800 "/>
    <s v="Road Maintenance"/>
    <s v="081096"/>
    <m/>
    <s v="P48                 "/>
    <n v="1257"/>
    <x v="1"/>
    <n v="0"/>
    <n v="0"/>
    <n v="0"/>
    <n v="314.23"/>
    <n v="2561.9300000000003"/>
    <n v="900"/>
    <n v="0"/>
    <n v="0"/>
    <n v="0"/>
    <n v="0"/>
    <n v="3776.1600000000003"/>
    <s v="B"/>
    <n v="2018"/>
    <n v="0"/>
    <n v="0"/>
    <n v="0"/>
    <n v="0"/>
    <n v="3776.1600000000003"/>
    <n v="12"/>
    <m/>
    <x v="0"/>
  </r>
  <r>
    <x v="6"/>
    <n v="905300"/>
    <s v="30-1800 "/>
    <s v="Road Maintenance"/>
    <s v="091005"/>
    <m/>
    <s v="S72                 "/>
    <n v="3001"/>
    <x v="1"/>
    <n v="0"/>
    <n v="0"/>
    <n v="0"/>
    <n v="0"/>
    <n v="0"/>
    <n v="240"/>
    <n v="0"/>
    <n v="0"/>
    <n v="0"/>
    <n v="0"/>
    <n v="240"/>
    <s v="D"/>
    <n v="1900"/>
    <s v=" "/>
    <n v="0"/>
    <n v="0"/>
    <n v="0"/>
    <n v="240"/>
    <n v="12"/>
    <m/>
    <x v="0"/>
  </r>
  <r>
    <x v="6"/>
    <n v="905300"/>
    <s v="30-1800 "/>
    <s v="Road Maintenance"/>
    <s v="091006"/>
    <m/>
    <s v="S73                 "/>
    <n v="3001"/>
    <x v="1"/>
    <n v="0"/>
    <n v="0"/>
    <n v="0"/>
    <n v="0"/>
    <n v="0"/>
    <n v="240"/>
    <n v="0"/>
    <n v="0"/>
    <n v="0"/>
    <n v="0"/>
    <n v="240"/>
    <s v="D"/>
    <n v="1900"/>
    <s v=" "/>
    <n v="0"/>
    <n v="0"/>
    <n v="0"/>
    <n v="240"/>
    <n v="12"/>
    <m/>
    <x v="0"/>
  </r>
  <r>
    <x v="6"/>
    <n v="905300"/>
    <s v="30-1800 "/>
    <s v="Road Maintenance"/>
    <s v="091007"/>
    <m/>
    <s v="S74                 "/>
    <n v="3001"/>
    <x v="1"/>
    <n v="0"/>
    <n v="0"/>
    <n v="0"/>
    <n v="255.25"/>
    <n v="0"/>
    <n v="240"/>
    <n v="0"/>
    <n v="0"/>
    <n v="0"/>
    <n v="0"/>
    <n v="495.25"/>
    <s v="D"/>
    <n v="1900"/>
    <s v=" "/>
    <n v="0"/>
    <n v="0"/>
    <n v="0"/>
    <n v="495.25"/>
    <n v="12"/>
    <m/>
    <x v="0"/>
  </r>
  <r>
    <x v="6"/>
    <n v="905300"/>
    <s v="30-1800 "/>
    <s v="Road Maintenance"/>
    <s v="091008"/>
    <m/>
    <s v="Q72                 "/>
    <n v="3004"/>
    <x v="1"/>
    <n v="0"/>
    <n v="0"/>
    <n v="0"/>
    <n v="0"/>
    <n v="0"/>
    <n v="240"/>
    <n v="0"/>
    <n v="0"/>
    <n v="0"/>
    <n v="0"/>
    <n v="240"/>
    <s v="D"/>
    <n v="1900"/>
    <s v=" "/>
    <n v="0"/>
    <n v="0"/>
    <n v="0"/>
    <n v="240"/>
    <n v="12"/>
    <m/>
    <x v="0"/>
  </r>
  <r>
    <x v="6"/>
    <n v="905300"/>
    <s v="30-1800 "/>
    <s v="Road Maintenance"/>
    <s v="091009"/>
    <m/>
    <s v="Q73                 "/>
    <n v="3004"/>
    <x v="1"/>
    <n v="0"/>
    <n v="0"/>
    <n v="0"/>
    <n v="0"/>
    <n v="0"/>
    <n v="240"/>
    <n v="0"/>
    <n v="0"/>
    <n v="0"/>
    <n v="0"/>
    <n v="240"/>
    <s v="D"/>
    <n v="1900"/>
    <s v=" "/>
    <n v="0"/>
    <n v="0"/>
    <n v="0"/>
    <n v="240"/>
    <n v="12"/>
    <m/>
    <x v="0"/>
  </r>
  <r>
    <x v="6"/>
    <n v="905300"/>
    <s v="30-1800 "/>
    <s v="Road Maintenance"/>
    <s v="091010"/>
    <m/>
    <s v="Q74                 "/>
    <n v="3004"/>
    <x v="1"/>
    <n v="0"/>
    <n v="0"/>
    <n v="0"/>
    <n v="1185.75"/>
    <n v="0"/>
    <n v="240"/>
    <n v="0"/>
    <n v="0"/>
    <n v="0"/>
    <n v="0"/>
    <n v="1425.75"/>
    <s v="D"/>
    <n v="1900"/>
    <s v=" "/>
    <n v="0"/>
    <n v="0"/>
    <n v="0"/>
    <n v="1425.75"/>
    <n v="12"/>
    <m/>
    <x v="0"/>
  </r>
  <r>
    <x v="6"/>
    <n v="905300"/>
    <s v="30-1800 "/>
    <s v="Road Maintenance"/>
    <s v="091021"/>
    <m/>
    <s v="U17                 "/>
    <n v="4040"/>
    <x v="1"/>
    <n v="0"/>
    <n v="0"/>
    <n v="0"/>
    <n v="0"/>
    <n v="0"/>
    <n v="240"/>
    <n v="0"/>
    <n v="0"/>
    <n v="0"/>
    <n v="0"/>
    <n v="240"/>
    <s v="D"/>
    <n v="1900"/>
    <s v=" "/>
    <n v="0"/>
    <n v="0"/>
    <n v="0"/>
    <n v="240"/>
    <n v="12"/>
    <m/>
    <x v="0"/>
  </r>
  <r>
    <x v="6"/>
    <n v="905300"/>
    <s v="30-1800 "/>
    <s v="Road Maintenance"/>
    <s v="091023"/>
    <m/>
    <s v="P52                 "/>
    <n v="1211"/>
    <x v="1"/>
    <n v="0"/>
    <n v="0"/>
    <n v="0"/>
    <n v="3223.86"/>
    <n v="703.25"/>
    <n v="900"/>
    <n v="0"/>
    <n v="0"/>
    <n v="0"/>
    <n v="0"/>
    <n v="4827.1100000000006"/>
    <s v="B"/>
    <n v="2019"/>
    <n v="0"/>
    <n v="0"/>
    <n v="0"/>
    <n v="0"/>
    <n v="4827.1100000000006"/>
    <n v="12"/>
    <m/>
    <x v="0"/>
  </r>
  <r>
    <x v="6"/>
    <n v="905300"/>
    <s v="30-1800 "/>
    <s v="Road Maintenance"/>
    <s v="091030"/>
    <m/>
    <s v="P51                 "/>
    <n v="1210"/>
    <x v="0"/>
    <n v="4853"/>
    <n v="3240"/>
    <n v="746.28000000000009"/>
    <n v="0"/>
    <n v="73.709999999999994"/>
    <n v="900"/>
    <n v="0"/>
    <n v="759.5"/>
    <n v="0"/>
    <n v="0"/>
    <n v="5719.49"/>
    <s v="B"/>
    <n v="2019"/>
    <n v="0"/>
    <n v="0"/>
    <n v="0"/>
    <n v="0"/>
    <n v="5719.49"/>
    <n v="12"/>
    <m/>
    <x v="0"/>
  </r>
  <r>
    <x v="6"/>
    <n v="905300"/>
    <s v="30-1800 "/>
    <s v="Road Maintenance"/>
    <s v="091034"/>
    <m/>
    <s v="P47                 "/>
    <n v="1254"/>
    <x v="1"/>
    <n v="0"/>
    <n v="0"/>
    <n v="0"/>
    <n v="2018.0900000000001"/>
    <n v="1643.04"/>
    <n v="900"/>
    <n v="0"/>
    <n v="0"/>
    <n v="0"/>
    <n v="0"/>
    <n v="4561.13"/>
    <s v="B"/>
    <n v="2019"/>
    <n v="0"/>
    <n v="0"/>
    <n v="0"/>
    <n v="0"/>
    <n v="4561.13"/>
    <n v="12"/>
    <m/>
    <x v="0"/>
  </r>
  <r>
    <x v="6"/>
    <n v="905300"/>
    <s v="30-1800 "/>
    <s v="Road Maintenance"/>
    <s v="091044"/>
    <m/>
    <s v="U15                 "/>
    <n v="4040"/>
    <x v="1"/>
    <n v="0"/>
    <n v="0"/>
    <n v="0"/>
    <n v="532.67999999999995"/>
    <n v="13.14"/>
    <n v="240"/>
    <n v="0"/>
    <n v="0"/>
    <n v="0"/>
    <n v="0"/>
    <n v="785.81999999999994"/>
    <s v="D"/>
    <n v="1900"/>
    <s v=" "/>
    <n v="0"/>
    <n v="0"/>
    <n v="0"/>
    <n v="785.81999999999994"/>
    <n v="12"/>
    <m/>
    <x v="0"/>
  </r>
  <r>
    <x v="6"/>
    <n v="905300"/>
    <s v="30-1800 "/>
    <s v="Road Maintenance"/>
    <s v="091045"/>
    <m/>
    <s v="U16                 "/>
    <n v="4040"/>
    <x v="1"/>
    <n v="0"/>
    <n v="0"/>
    <n v="0"/>
    <n v="1111.6399999999999"/>
    <n v="0"/>
    <n v="240"/>
    <n v="0"/>
    <n v="0"/>
    <n v="0"/>
    <n v="0"/>
    <n v="1351.6399999999999"/>
    <s v="D"/>
    <n v="1900"/>
    <s v=" "/>
    <n v="0"/>
    <n v="0"/>
    <n v="0"/>
    <n v="1351.6399999999999"/>
    <n v="12"/>
    <m/>
    <x v="0"/>
  </r>
  <r>
    <x v="6"/>
    <n v="905300"/>
    <s v="30-1800 "/>
    <s v="Road Maintenance"/>
    <n v="111014"/>
    <m/>
    <s v="M7                  "/>
    <n v="1625"/>
    <x v="1"/>
    <n v="0"/>
    <n v="0"/>
    <n v="0"/>
    <n v="6240.6200000000008"/>
    <n v="1486.33"/>
    <n v="900"/>
    <n v="0"/>
    <n v="0"/>
    <n v="0"/>
    <n v="678"/>
    <n v="9304.9500000000007"/>
    <s v="A"/>
    <n v="2021"/>
    <s v="M78 FLT MISC MAINT"/>
    <n v="13560"/>
    <n v="26694.82"/>
    <n v="40254.82"/>
    <n v="49559.770000000004"/>
    <n v="12"/>
    <m/>
    <x v="0"/>
  </r>
  <r>
    <x v="6"/>
    <n v="905300"/>
    <s v="30-1800 "/>
    <s v="Road Maintenance"/>
    <n v="111040"/>
    <m/>
    <s v="RM38                "/>
    <n v="4030"/>
    <x v="1"/>
    <n v="0"/>
    <n v="0"/>
    <n v="0"/>
    <n v="0"/>
    <n v="0"/>
    <n v="240"/>
    <n v="0"/>
    <n v="0"/>
    <n v="0"/>
    <n v="0"/>
    <n v="240"/>
    <s v="D"/>
    <n v="1900"/>
    <s v=" "/>
    <n v="0"/>
    <n v="0"/>
    <n v="0"/>
    <n v="240"/>
    <n v="12"/>
    <m/>
    <x v="0"/>
  </r>
  <r>
    <x v="6"/>
    <n v="905300"/>
    <s v="30-1800 "/>
    <s v="Road Maintenance"/>
    <n v="111041"/>
    <m/>
    <s v="RM39                "/>
    <n v="4030"/>
    <x v="1"/>
    <n v="0"/>
    <n v="0"/>
    <n v="0"/>
    <n v="0"/>
    <n v="0"/>
    <n v="240"/>
    <n v="0"/>
    <n v="0"/>
    <n v="0"/>
    <n v="0"/>
    <n v="240"/>
    <s v="D"/>
    <n v="1900"/>
    <s v=" "/>
    <n v="0"/>
    <n v="0"/>
    <n v="0"/>
    <n v="240"/>
    <n v="12"/>
    <m/>
    <x v="0"/>
  </r>
  <r>
    <x v="6"/>
    <n v="905300"/>
    <s v="30-1800 "/>
    <s v="Road Maintenance"/>
    <n v="111049"/>
    <m/>
    <s v="N1                  "/>
    <n v="1667"/>
    <x v="1"/>
    <n v="0"/>
    <n v="0"/>
    <n v="0"/>
    <n v="230.2"/>
    <n v="421.90999999999997"/>
    <n v="900"/>
    <n v="23.02000000000001"/>
    <n v="0"/>
    <n v="0"/>
    <n v="450"/>
    <n v="2025.1299999999999"/>
    <s v="A"/>
    <n v="2021"/>
    <s v="M78 FLT MISC MAINT"/>
    <n v="9000"/>
    <n v="17717.809999999998"/>
    <n v="26717.809999999998"/>
    <n v="28742.94"/>
    <n v="12"/>
    <m/>
    <x v="0"/>
  </r>
  <r>
    <x v="6"/>
    <n v="905300"/>
    <s v="30-1800 "/>
    <s v="Road Maintenance"/>
    <n v="121003"/>
    <m/>
    <s v="J22                 "/>
    <n v="3007"/>
    <x v="1"/>
    <n v="0"/>
    <n v="0"/>
    <n v="0"/>
    <n v="0"/>
    <n v="0"/>
    <n v="240"/>
    <n v="0"/>
    <n v="0"/>
    <n v="0"/>
    <n v="0"/>
    <n v="240"/>
    <s v="D"/>
    <n v="1900"/>
    <s v=" "/>
    <n v="0"/>
    <n v="0"/>
    <n v="0"/>
    <n v="240"/>
    <n v="12"/>
    <m/>
    <x v="0"/>
  </r>
  <r>
    <x v="6"/>
    <n v="905300"/>
    <s v="30-1800 "/>
    <s v="Road Maintenance"/>
    <n v="121013"/>
    <m/>
    <s v="U11                 "/>
    <n v="4030"/>
    <x v="1"/>
    <n v="0"/>
    <n v="0"/>
    <n v="0"/>
    <n v="0"/>
    <n v="262.95999999999998"/>
    <n v="240"/>
    <n v="0"/>
    <n v="0"/>
    <n v="0"/>
    <n v="0"/>
    <n v="502.96"/>
    <s v="D"/>
    <n v="1900"/>
    <s v=" "/>
    <n v="0"/>
    <n v="0"/>
    <n v="0"/>
    <n v="502.96"/>
    <n v="12"/>
    <m/>
    <x v="0"/>
  </r>
  <r>
    <x v="6"/>
    <n v="905300"/>
    <s v="30-1800 "/>
    <s v="Road Maintenance"/>
    <n v="121036"/>
    <m/>
    <s v="H9                  "/>
    <n v="1667"/>
    <x v="1"/>
    <n v="0"/>
    <n v="0"/>
    <n v="0"/>
    <n v="32765.54"/>
    <n v="63.48"/>
    <n v="900"/>
    <n v="0"/>
    <n v="0"/>
    <n v="0"/>
    <n v="1249.8000000000002"/>
    <n v="34978.820000000007"/>
    <s v="A"/>
    <n v="2024"/>
    <s v="M78 FLT MISC MAINT"/>
    <n v="24996"/>
    <n v="49208.240000000005"/>
    <n v="74204.240000000005"/>
    <n v="109183.06000000001"/>
    <n v="12"/>
    <m/>
    <x v="0"/>
  </r>
  <r>
    <x v="6"/>
    <n v="905300"/>
    <s v="30-1800 "/>
    <s v="Road Maintenance"/>
    <n v="121047"/>
    <m/>
    <s v="J21                 "/>
    <n v="3007"/>
    <x v="1"/>
    <n v="0"/>
    <n v="0"/>
    <n v="0"/>
    <n v="835.52499999999998"/>
    <n v="0"/>
    <n v="240"/>
    <n v="0"/>
    <n v="0"/>
    <n v="0"/>
    <n v="0"/>
    <n v="1075.5250000000001"/>
    <s v="D"/>
    <n v="1900"/>
    <s v=" "/>
    <n v="0"/>
    <n v="0"/>
    <n v="0"/>
    <n v="1075.5250000000001"/>
    <n v="12"/>
    <m/>
    <x v="0"/>
  </r>
  <r>
    <x v="6"/>
    <n v="905300"/>
    <s v="30-1800 "/>
    <s v="Road Maintenance"/>
    <n v="121053"/>
    <m/>
    <s v="P50                 "/>
    <n v="1204"/>
    <x v="0"/>
    <n v="5798"/>
    <n v="4020"/>
    <n v="884.40000000000009"/>
    <n v="0"/>
    <n v="98.28"/>
    <n v="900"/>
    <n v="0"/>
    <n v="0"/>
    <n v="0"/>
    <n v="145.20000000000002"/>
    <n v="6047.8799999999992"/>
    <s v="A"/>
    <n v="2022"/>
    <s v="M78 FLT TRU"/>
    <n v="2904"/>
    <n v="5716.95"/>
    <n v="8620.9500000000007"/>
    <n v="14668.83"/>
    <n v="12"/>
    <m/>
    <x v="0"/>
  </r>
  <r>
    <x v="6"/>
    <n v="905300"/>
    <s v="30-1800 "/>
    <s v="Road Maintenance"/>
    <n v="131046"/>
    <m/>
    <s v="B8                  "/>
    <n v="1335"/>
    <x v="1"/>
    <n v="0"/>
    <n v="0"/>
    <n v="0"/>
    <n v="54544.749999999993"/>
    <n v="6045.7899999999991"/>
    <n v="900"/>
    <n v="0"/>
    <n v="0"/>
    <n v="0"/>
    <n v="1512.6000000000001"/>
    <n v="63003.139999999992"/>
    <s v="A"/>
    <n v="2023"/>
    <s v="M78 FLT TRU MISC"/>
    <n v="30252"/>
    <n v="59555.44"/>
    <n v="89807.44"/>
    <n v="152810.57999999999"/>
    <n v="12"/>
    <m/>
    <x v="0"/>
  </r>
  <r>
    <x v="6"/>
    <n v="905300"/>
    <s v="30-1800 "/>
    <s v="Road Maintenance"/>
    <n v="141003"/>
    <m/>
    <s v="G7                  "/>
    <n v="1600"/>
    <x v="1"/>
    <n v="0"/>
    <n v="0"/>
    <n v="0"/>
    <n v="1673.2800000000002"/>
    <n v="725.75"/>
    <n v="900"/>
    <n v="0"/>
    <n v="0"/>
    <n v="0"/>
    <n v="833.40000000000009"/>
    <n v="4132.43"/>
    <s v="A"/>
    <n v="2030"/>
    <s v="M78 FLT MISC MAINT"/>
    <n v="16668"/>
    <n v="32813.370000000003"/>
    <n v="49481.37"/>
    <n v="53613.8"/>
    <n v="12"/>
    <m/>
    <x v="0"/>
  </r>
  <r>
    <x v="6"/>
    <n v="905300"/>
    <s v="30-1800 "/>
    <s v="Road Maintenance"/>
    <n v="141014"/>
    <m/>
    <s v="N15                 "/>
    <n v="2020"/>
    <x v="1"/>
    <n v="0"/>
    <n v="0"/>
    <n v="0"/>
    <n v="11049.46"/>
    <n v="0"/>
    <n v="900"/>
    <n v="0"/>
    <n v="0"/>
    <n v="0"/>
    <n v="200.4"/>
    <n v="12149.859999999999"/>
    <s v="A"/>
    <n v="2020"/>
    <s v="M78 FLT MISC MAINT"/>
    <n v="4008"/>
    <n v="7890.33"/>
    <n v="11898.33"/>
    <n v="24048.19"/>
    <n v="12"/>
    <m/>
    <x v="0"/>
  </r>
  <r>
    <x v="6"/>
    <n v="905300"/>
    <s v="30-1800 "/>
    <s v="Road Maintenance"/>
    <n v="141015"/>
    <m/>
    <s v="N16                 "/>
    <n v="2020"/>
    <x v="1"/>
    <n v="0"/>
    <n v="0"/>
    <n v="0"/>
    <n v="1727.88"/>
    <n v="86.97"/>
    <n v="900"/>
    <n v="0"/>
    <n v="0"/>
    <n v="0"/>
    <n v="200.4"/>
    <n v="2915.2500000000005"/>
    <s v="A"/>
    <n v="2020"/>
    <s v="M78 FLT MISC MAINT"/>
    <n v="4008"/>
    <n v="7890.33"/>
    <n v="11898.33"/>
    <n v="14813.58"/>
    <n v="12"/>
    <m/>
    <x v="0"/>
  </r>
  <r>
    <x v="6"/>
    <n v="905300"/>
    <s v="30-1800 "/>
    <s v="Road Maintenance"/>
    <n v="141038"/>
    <m/>
    <s v="DIST4FUEL           "/>
    <n v="9020"/>
    <x v="1"/>
    <n v="0"/>
    <n v="0"/>
    <n v="0"/>
    <n v="0"/>
    <n v="0"/>
    <n v="240"/>
    <n v="0"/>
    <n v="0"/>
    <n v="0"/>
    <n v="0"/>
    <n v="240"/>
    <s v="D"/>
    <n v="1900"/>
    <s v=" "/>
    <n v="0"/>
    <n v="0"/>
    <n v="0"/>
    <n v="240"/>
    <n v="12"/>
    <m/>
    <x v="0"/>
  </r>
  <r>
    <x v="6"/>
    <n v="905300"/>
    <s v="30-1800 "/>
    <s v="Road Maintenance"/>
    <n v="141046"/>
    <m/>
    <s v="M10                 "/>
    <n v="1625"/>
    <x v="1"/>
    <n v="0"/>
    <n v="0"/>
    <n v="0"/>
    <n v="2959.06"/>
    <n v="1267.06"/>
    <n v="900"/>
    <n v="0"/>
    <n v="0"/>
    <n v="0"/>
    <n v="678"/>
    <n v="5804.12"/>
    <s v="A"/>
    <n v="2025"/>
    <s v="M78 FLT MISC MAINT"/>
    <n v="13560"/>
    <n v="26694.82"/>
    <n v="40254.82"/>
    <n v="46058.94"/>
    <n v="12"/>
    <m/>
    <x v="0"/>
  </r>
  <r>
    <x v="6"/>
    <n v="905300"/>
    <s v="30-1800 "/>
    <s v="Road Maintenance"/>
    <n v="141047"/>
    <m/>
    <s v="H12                 "/>
    <n v="1667"/>
    <x v="1"/>
    <n v="0"/>
    <n v="0"/>
    <n v="0"/>
    <n v="390.98"/>
    <n v="0"/>
    <n v="900"/>
    <n v="0"/>
    <n v="0"/>
    <n v="0"/>
    <n v="1290"/>
    <n v="2580.98"/>
    <s v="A"/>
    <n v="2025"/>
    <s v="M78 FLT MISC MAINT"/>
    <n v="25800"/>
    <n v="50791.03"/>
    <n v="76591.03"/>
    <n v="79172.009999999995"/>
    <n v="12"/>
    <m/>
    <x v="0"/>
  </r>
  <r>
    <x v="6"/>
    <n v="905300"/>
    <s v="30-1800 "/>
    <s v="Road Maintenance"/>
    <n v="141052"/>
    <m/>
    <s v="H10                 "/>
    <n v="1665"/>
    <x v="1"/>
    <n v="0"/>
    <n v="0"/>
    <n v="0"/>
    <n v="0"/>
    <n v="186.93"/>
    <n v="900"/>
    <n v="0"/>
    <n v="0"/>
    <n v="0"/>
    <n v="0"/>
    <n v="1086.93"/>
    <s v="B"/>
    <n v="2019"/>
    <n v="0"/>
    <n v="0"/>
    <n v="0"/>
    <n v="0"/>
    <n v="1086.93"/>
    <n v="12"/>
    <m/>
    <x v="0"/>
  </r>
  <r>
    <x v="6"/>
    <n v="905300"/>
    <s v="30-1800 "/>
    <s v="Road Maintenance"/>
    <n v="141053"/>
    <m/>
    <s v="H11                 "/>
    <n v="1665"/>
    <x v="1"/>
    <n v="0"/>
    <n v="0"/>
    <n v="0"/>
    <n v="4548.51"/>
    <n v="204.94"/>
    <n v="900"/>
    <n v="0"/>
    <n v="0"/>
    <n v="0"/>
    <n v="0"/>
    <n v="5653.45"/>
    <s v="B"/>
    <n v="2019"/>
    <n v="0"/>
    <n v="0"/>
    <n v="0"/>
    <n v="0"/>
    <n v="5653.45"/>
    <n v="12"/>
    <m/>
    <x v="0"/>
  </r>
  <r>
    <x v="6"/>
    <n v="905300"/>
    <s v="30-1800 "/>
    <s v="Road Maintenance"/>
    <n v="141055"/>
    <m/>
    <s v="P103                "/>
    <n v="1204"/>
    <x v="0"/>
    <n v="16438"/>
    <n v="4020"/>
    <n v="6993.46"/>
    <n v="0"/>
    <n v="177.70999999999998"/>
    <n v="900"/>
    <n v="0"/>
    <n v="0"/>
    <n v="0"/>
    <n v="145.20000000000002"/>
    <n v="12236.369999999999"/>
    <s v="A"/>
    <n v="2024"/>
    <s v="M78 FLT TRU"/>
    <n v="2904"/>
    <n v="5716.95"/>
    <n v="8620.9500000000007"/>
    <n v="20857.32"/>
    <n v="12"/>
    <m/>
    <x v="0"/>
  </r>
  <r>
    <x v="6"/>
    <n v="905300"/>
    <s v="30-1800 "/>
    <s v="Road Maintenance"/>
    <n v="141056"/>
    <m/>
    <s v="R10                 "/>
    <n v="1640"/>
    <x v="1"/>
    <n v="0"/>
    <n v="0"/>
    <n v="0"/>
    <n v="0"/>
    <n v="35.260000000000005"/>
    <n v="900"/>
    <n v="0"/>
    <n v="0"/>
    <n v="0"/>
    <n v="168"/>
    <n v="1103.26"/>
    <s v="A"/>
    <n v="2024"/>
    <s v="M78 FLT MISC MAINT"/>
    <n v="3360"/>
    <n v="6614.6500000000005"/>
    <n v="9974.6500000000015"/>
    <n v="11077.910000000002"/>
    <n v="12"/>
    <m/>
    <x v="0"/>
  </r>
  <r>
    <x v="6"/>
    <n v="905300"/>
    <s v="30-1800 "/>
    <s v="Road Maintenance"/>
    <n v="141057"/>
    <m/>
    <s v="R13                 "/>
    <n v="1640"/>
    <x v="1"/>
    <n v="0"/>
    <n v="0"/>
    <n v="0"/>
    <n v="0"/>
    <n v="0"/>
    <n v="900"/>
    <n v="0"/>
    <n v="0"/>
    <n v="0"/>
    <n v="168"/>
    <n v="1068"/>
    <s v="A"/>
    <n v="2024"/>
    <s v="M78 FLT MISC MAINT"/>
    <n v="3360"/>
    <n v="6614.6500000000005"/>
    <n v="9974.6500000000015"/>
    <n v="11042.650000000001"/>
    <n v="12"/>
    <m/>
    <x v="0"/>
  </r>
  <r>
    <x v="6"/>
    <n v="905300"/>
    <s v="30-1800 "/>
    <s v="Road Maintenance"/>
    <n v="151001"/>
    <m/>
    <s v="S108                "/>
    <n v="3001"/>
    <x v="1"/>
    <n v="0"/>
    <n v="0"/>
    <n v="0"/>
    <n v="0"/>
    <n v="0"/>
    <n v="240"/>
    <n v="0"/>
    <n v="0"/>
    <n v="0"/>
    <n v="0"/>
    <n v="240"/>
    <s v="D"/>
    <n v="1900"/>
    <s v=" "/>
    <n v="0"/>
    <n v="0"/>
    <n v="0"/>
    <n v="240"/>
    <n v="12"/>
    <m/>
    <x v="0"/>
  </r>
  <r>
    <x v="6"/>
    <n v="905300"/>
    <s v="30-1800 "/>
    <s v="Road Maintenance"/>
    <n v="151002"/>
    <m/>
    <s v="Q108                "/>
    <n v="3004"/>
    <x v="1"/>
    <n v="0"/>
    <n v="0"/>
    <n v="0"/>
    <n v="1155.1299999999999"/>
    <n v="0"/>
    <n v="240"/>
    <n v="0"/>
    <n v="0"/>
    <n v="0"/>
    <n v="0"/>
    <n v="1395.1299999999999"/>
    <s v="D"/>
    <n v="1900"/>
    <s v=" "/>
    <n v="0"/>
    <n v="0"/>
    <n v="0"/>
    <n v="1395.1299999999999"/>
    <n v="12"/>
    <m/>
    <x v="0"/>
  </r>
  <r>
    <x v="6"/>
    <n v="905300"/>
    <s v="30-1800 "/>
    <s v="Road Maintenance"/>
    <n v="151010"/>
    <m/>
    <s v="B9                  "/>
    <n v="1665"/>
    <x v="1"/>
    <n v="0"/>
    <n v="0"/>
    <n v="0"/>
    <n v="7188.99"/>
    <n v="615.83000000000004"/>
    <n v="900"/>
    <n v="0"/>
    <n v="0"/>
    <n v="0"/>
    <n v="337.8"/>
    <n v="9042.619999999999"/>
    <s v="A"/>
    <n v="2023"/>
    <s v="M78 FLT MISC MAINT"/>
    <n v="6756"/>
    <n v="13300.17"/>
    <n v="20056.169999999998"/>
    <n v="29098.789999999997"/>
    <n v="12"/>
    <m/>
    <x v="0"/>
  </r>
  <r>
    <x v="6"/>
    <n v="905300"/>
    <s v="30-1800 "/>
    <s v="Road Maintenance"/>
    <n v="151023"/>
    <m/>
    <s v="P104                "/>
    <n v="1211"/>
    <x v="1"/>
    <n v="0"/>
    <n v="0"/>
    <n v="0"/>
    <n v="2310.41"/>
    <n v="2002.03"/>
    <n v="900"/>
    <n v="0"/>
    <n v="322.49"/>
    <n v="0"/>
    <n v="260.40000000000003"/>
    <n v="5795.329999999999"/>
    <s v="A"/>
    <n v="2024"/>
    <s v="M78 FLT TRU MISC"/>
    <n v="5208"/>
    <n v="10252.710000000001"/>
    <n v="15460.710000000001"/>
    <n v="21256.04"/>
    <n v="12"/>
    <m/>
    <x v="0"/>
  </r>
  <r>
    <x v="6"/>
    <n v="905300"/>
    <s v="30-1800 "/>
    <s v="Road Maintenance"/>
    <n v="151027"/>
    <m/>
    <s v="P105                "/>
    <n v="1211"/>
    <x v="1"/>
    <n v="0"/>
    <n v="0"/>
    <n v="0"/>
    <n v="11823.210000000001"/>
    <n v="2607.9699999999998"/>
    <n v="900"/>
    <n v="0"/>
    <n v="0"/>
    <n v="0"/>
    <n v="260.40000000000003"/>
    <n v="15591.58"/>
    <s v="A"/>
    <n v="2024"/>
    <s v="M78 FLT TRU MISC"/>
    <n v="5208"/>
    <n v="10252.710000000001"/>
    <n v="15460.710000000001"/>
    <n v="31052.29"/>
    <n v="12"/>
    <m/>
    <x v="0"/>
  </r>
  <r>
    <x v="6"/>
    <n v="905300"/>
    <s v="30-1800 "/>
    <s v="Road Maintenance"/>
    <n v="151028"/>
    <m/>
    <s v="P106                "/>
    <n v="1256"/>
    <x v="1"/>
    <n v="0"/>
    <n v="0"/>
    <n v="0"/>
    <n v="3638.17"/>
    <n v="3335.8100000000004"/>
    <n v="900"/>
    <n v="0"/>
    <n v="0"/>
    <n v="0"/>
    <n v="385.20000000000005"/>
    <n v="8259.18"/>
    <s v="A"/>
    <n v="2024"/>
    <s v="M78 FLT TRU DUMP"/>
    <n v="7704"/>
    <n v="15166.44"/>
    <n v="22870.440000000002"/>
    <n v="31129.620000000003"/>
    <n v="12"/>
    <m/>
    <x v="0"/>
  </r>
  <r>
    <x v="6"/>
    <n v="905300"/>
    <s v="30-1800 "/>
    <s v="Road Maintenance"/>
    <n v="151029"/>
    <m/>
    <s v="P107                "/>
    <n v="1256"/>
    <x v="1"/>
    <n v="0"/>
    <n v="0"/>
    <n v="0"/>
    <n v="11292.15"/>
    <n v="1600.8899999999999"/>
    <n v="900"/>
    <n v="0"/>
    <n v="0"/>
    <n v="0"/>
    <n v="385.20000000000005"/>
    <n v="14178.24"/>
    <s v="A"/>
    <n v="2024"/>
    <s v="M78 FLT TRU DUMP"/>
    <n v="7704"/>
    <n v="15166.44"/>
    <n v="22870.440000000002"/>
    <n v="37048.68"/>
    <n v="12"/>
    <m/>
    <x v="0"/>
  </r>
  <r>
    <x v="6"/>
    <n v="905300"/>
    <s v="30-1800 "/>
    <s v="Road Maintenance"/>
    <n v="151030"/>
    <m/>
    <s v="P108                "/>
    <n v="1256"/>
    <x v="1"/>
    <n v="0"/>
    <n v="0"/>
    <n v="0"/>
    <n v="3839.5400000000004"/>
    <n v="2916.87"/>
    <n v="900"/>
    <n v="0"/>
    <n v="0"/>
    <n v="0"/>
    <n v="385.20000000000005"/>
    <n v="8041.61"/>
    <s v="A"/>
    <n v="2024"/>
    <s v="M78 FLT TRU DUMP"/>
    <n v="7704"/>
    <n v="15166.44"/>
    <n v="22870.440000000002"/>
    <n v="30912.050000000003"/>
    <n v="12"/>
    <m/>
    <x v="0"/>
  </r>
  <r>
    <x v="6"/>
    <n v="905300"/>
    <s v="30-1800 "/>
    <s v="Road Maintenance"/>
    <n v="151031"/>
    <m/>
    <s v="P109                "/>
    <n v="1256"/>
    <x v="1"/>
    <n v="0"/>
    <n v="0"/>
    <n v="0"/>
    <n v="1031.8300000000002"/>
    <n v="2987.77"/>
    <n v="900"/>
    <n v="0"/>
    <n v="0"/>
    <n v="0"/>
    <n v="385.20000000000005"/>
    <n v="5304.8"/>
    <s v="A"/>
    <n v="2024"/>
    <s v="M78 FLT TRU DUMP"/>
    <n v="7704"/>
    <n v="15166.44"/>
    <n v="22870.440000000002"/>
    <n v="28175.24"/>
    <n v="12"/>
    <m/>
    <x v="0"/>
  </r>
  <r>
    <x v="6"/>
    <n v="905300"/>
    <s v="30-1800 "/>
    <s v="Road Maintenance"/>
    <n v="151047"/>
    <m/>
    <s v="R14                 "/>
    <n v="1667"/>
    <x v="1"/>
    <n v="0"/>
    <n v="0"/>
    <n v="0"/>
    <n v="0"/>
    <n v="0"/>
    <n v="900"/>
    <n v="0"/>
    <n v="0"/>
    <n v="0"/>
    <n v="499.8"/>
    <n v="1399.8"/>
    <s v="A"/>
    <n v="2026"/>
    <s v="M78 FLT MISC MAINT"/>
    <n v="9996"/>
    <n v="19678.579999999998"/>
    <n v="29674.579999999998"/>
    <n v="31074.379999999997"/>
    <n v="12"/>
    <m/>
    <x v="0"/>
  </r>
  <r>
    <x v="6"/>
    <n v="905300"/>
    <s v="30-1800 "/>
    <s v="Road Maintenance"/>
    <n v="151065"/>
    <m/>
    <s v="T4                  "/>
    <n v="1335"/>
    <x v="1"/>
    <n v="0"/>
    <n v="0"/>
    <n v="0"/>
    <n v="10559.76"/>
    <n v="5370.369999999999"/>
    <n v="900"/>
    <n v="0"/>
    <n v="0"/>
    <n v="0"/>
    <n v="1804.8000000000002"/>
    <n v="18634.929999999997"/>
    <s v="A"/>
    <n v="2025"/>
    <s v="M78 FLT TRU MISC"/>
    <n v="36096"/>
    <n v="71060.2"/>
    <n v="107156.2"/>
    <n v="125791.12999999999"/>
    <n v="12"/>
    <m/>
    <x v="0"/>
  </r>
  <r>
    <x v="6"/>
    <n v="905300"/>
    <s v="30-1800 "/>
    <s v="Road Maintenance"/>
    <s v="151080"/>
    <m/>
    <s v="Q107"/>
    <n v="3004"/>
    <x v="1"/>
    <n v="0"/>
    <n v="0"/>
    <n v="0"/>
    <n v="0"/>
    <n v="0"/>
    <n v="240"/>
    <n v="0"/>
    <n v="0"/>
    <n v="1054.1300000000001"/>
    <n v="0"/>
    <n v="1294.1300000000001"/>
    <s v="D"/>
    <n v="1900"/>
    <s v=" "/>
    <n v="0"/>
    <n v="0"/>
    <n v="0"/>
    <n v="1294.1300000000001"/>
    <n v="12"/>
    <m/>
    <x v="0"/>
  </r>
  <r>
    <x v="6"/>
    <n v="905300"/>
    <s v="30-1800 "/>
    <s v="Road Maintenance"/>
    <s v="151081"/>
    <m/>
    <s v="Q106"/>
    <n v="3004"/>
    <x v="1"/>
    <n v="0"/>
    <n v="0"/>
    <n v="0"/>
    <n v="0"/>
    <n v="0"/>
    <n v="240"/>
    <n v="0"/>
    <n v="0"/>
    <n v="0"/>
    <n v="0"/>
    <n v="240"/>
    <s v="D"/>
    <n v="1900"/>
    <s v=" "/>
    <n v="0"/>
    <n v="0"/>
    <n v="0"/>
    <n v="240"/>
    <n v="12"/>
    <m/>
    <x v="0"/>
  </r>
  <r>
    <x v="6"/>
    <n v="905300"/>
    <s v="30-1800 "/>
    <s v="Road Maintenance"/>
    <n v="161000"/>
    <m/>
    <s v="J23                 "/>
    <n v="3007"/>
    <x v="1"/>
    <n v="0"/>
    <n v="0"/>
    <n v="0"/>
    <n v="597.14"/>
    <n v="0"/>
    <n v="240"/>
    <n v="0"/>
    <n v="0"/>
    <n v="0"/>
    <n v="0"/>
    <n v="837.14"/>
    <s v="D"/>
    <n v="1900"/>
    <s v=" "/>
    <n v="0"/>
    <n v="0"/>
    <n v="0"/>
    <n v="837.14"/>
    <n v="12"/>
    <m/>
    <x v="0"/>
  </r>
  <r>
    <x v="6"/>
    <n v="905300"/>
    <s v="30-1800 "/>
    <s v="Road Maintenance"/>
    <n v="161002"/>
    <m/>
    <s v="B10                 "/>
    <n v="1665"/>
    <x v="1"/>
    <n v="0"/>
    <n v="0"/>
    <n v="0"/>
    <n v="13977.11"/>
    <n v="738.97"/>
    <n v="900"/>
    <n v="0"/>
    <n v="0"/>
    <n v="0"/>
    <n v="337.8"/>
    <n v="15953.88"/>
    <s v="A"/>
    <n v="2023"/>
    <s v="M78 FLT MISC MAINT"/>
    <n v="6756"/>
    <n v="13300.17"/>
    <n v="20056.169999999998"/>
    <n v="36010.049999999996"/>
    <n v="12"/>
    <m/>
    <x v="0"/>
  </r>
  <r>
    <x v="6"/>
    <n v="905300"/>
    <s v="30-1800 "/>
    <s v="Road Maintenance"/>
    <n v="161003"/>
    <m/>
    <s v="J24                 "/>
    <n v="3007"/>
    <x v="1"/>
    <n v="0"/>
    <n v="0"/>
    <n v="0"/>
    <n v="4700.7"/>
    <n v="0"/>
    <n v="240"/>
    <n v="0"/>
    <n v="0"/>
    <n v="0"/>
    <n v="0"/>
    <n v="4940.7"/>
    <s v="D"/>
    <n v="1900"/>
    <s v=" "/>
    <n v="0"/>
    <n v="0"/>
    <n v="0"/>
    <n v="4940.7"/>
    <n v="12"/>
    <m/>
    <x v="0"/>
  </r>
  <r>
    <x v="6"/>
    <n v="905300"/>
    <s v="30-1800 "/>
    <s v="Road Maintenance"/>
    <n v="161004"/>
    <m/>
    <s v="T47                 "/>
    <n v="1325"/>
    <x v="1"/>
    <n v="0"/>
    <n v="0"/>
    <n v="0"/>
    <n v="18472.749000000003"/>
    <n v="2030.07"/>
    <n v="900"/>
    <n v="0"/>
    <n v="0"/>
    <n v="0"/>
    <n v="667.2"/>
    <n v="22070.019000000004"/>
    <s v="A"/>
    <n v="2030"/>
    <s v="M78 FLT TRU DUMP"/>
    <n v="13344"/>
    <n v="26269.599999999999"/>
    <n v="39613.599999999999"/>
    <n v="61683.619000000006"/>
    <n v="12"/>
    <m/>
    <x v="0"/>
  </r>
  <r>
    <x v="6"/>
    <n v="905300"/>
    <s v="30-1800 "/>
    <s v="Road Maintenance"/>
    <n v="161028"/>
    <m/>
    <s v="R15                 "/>
    <n v="1667"/>
    <x v="1"/>
    <n v="0"/>
    <n v="0"/>
    <n v="0"/>
    <n v="0"/>
    <n v="0"/>
    <n v="900"/>
    <n v="0"/>
    <n v="0"/>
    <n v="0"/>
    <n v="499.8"/>
    <n v="1399.8"/>
    <s v="A"/>
    <n v="2026"/>
    <s v="M78 FLT MISC MAINT"/>
    <n v="9996"/>
    <n v="19678.579999999998"/>
    <n v="29674.579999999998"/>
    <n v="31074.379999999997"/>
    <n v="12"/>
    <m/>
    <x v="0"/>
  </r>
  <r>
    <x v="6"/>
    <n v="905300"/>
    <s v="30-1800 "/>
    <s v="Road Maintenance"/>
    <n v="161049"/>
    <m/>
    <s v="U29                 "/>
    <n v="4040"/>
    <x v="1"/>
    <n v="0"/>
    <n v="0"/>
    <n v="0"/>
    <n v="0"/>
    <n v="0"/>
    <n v="240"/>
    <n v="0"/>
    <n v="0"/>
    <n v="0"/>
    <n v="0"/>
    <n v="240"/>
    <s v="D"/>
    <n v="1900"/>
    <s v=" "/>
    <n v="0"/>
    <n v="0"/>
    <n v="0"/>
    <n v="240"/>
    <n v="12"/>
    <m/>
    <x v="0"/>
  </r>
  <r>
    <x v="6"/>
    <n v="905300"/>
    <s v="30-1800 "/>
    <s v="Road Maintenance"/>
    <n v="161054"/>
    <m/>
    <s v="P116                "/>
    <n v="1209"/>
    <x v="0"/>
    <n v="2004"/>
    <n v="3180"/>
    <n v="27.03000000000003"/>
    <n v="0"/>
    <n v="41.38"/>
    <n v="900"/>
    <n v="0"/>
    <n v="0"/>
    <n v="0"/>
    <n v="135"/>
    <n v="4283.41"/>
    <s v="A"/>
    <n v="2026"/>
    <s v="M78 FLT TRU"/>
    <n v="2700"/>
    <n v="5315.35"/>
    <n v="8015.35"/>
    <n v="12298.76"/>
    <n v="12"/>
    <m/>
    <x v="0"/>
  </r>
  <r>
    <x v="6"/>
    <n v="905300"/>
    <s v="30-1800 "/>
    <s v="Road Maintenance"/>
    <n v="161070"/>
    <m/>
    <s v="S47                 "/>
    <n v="3001"/>
    <x v="1"/>
    <n v="0"/>
    <n v="0"/>
    <n v="0"/>
    <n v="0"/>
    <n v="0"/>
    <n v="240"/>
    <n v="0"/>
    <n v="0"/>
    <n v="0"/>
    <n v="0"/>
    <n v="240"/>
    <s v="D"/>
    <n v="1900"/>
    <s v=" "/>
    <n v="0"/>
    <n v="0"/>
    <n v="0"/>
    <n v="240"/>
    <n v="12"/>
    <m/>
    <x v="0"/>
  </r>
  <r>
    <x v="6"/>
    <n v="905300"/>
    <s v="30-1800 "/>
    <s v="Road Maintenance"/>
    <n v="161071"/>
    <m/>
    <s v="Q47                 "/>
    <n v="3004"/>
    <x v="1"/>
    <n v="0"/>
    <n v="0"/>
    <n v="0"/>
    <n v="0"/>
    <n v="0"/>
    <n v="240"/>
    <n v="0"/>
    <n v="0"/>
    <n v="0"/>
    <n v="0"/>
    <n v="240"/>
    <s v="D"/>
    <n v="1900"/>
    <s v=" "/>
    <n v="0"/>
    <n v="0"/>
    <n v="0"/>
    <n v="240"/>
    <n v="12"/>
    <m/>
    <x v="0"/>
  </r>
  <r>
    <x v="6"/>
    <n v="905300"/>
    <s v="30-1800 "/>
    <s v="Road Maintenance"/>
    <s v="171052"/>
    <m/>
    <s v="T48"/>
    <n v="1335"/>
    <x v="1"/>
    <n v="0"/>
    <n v="0"/>
    <n v="0"/>
    <n v="5575"/>
    <n v="2974.97"/>
    <n v="900"/>
    <n v="0"/>
    <n v="0"/>
    <n v="0"/>
    <n v="2250"/>
    <n v="11699.97"/>
    <s v="A"/>
    <n v="2028"/>
    <s v="M78 FLT TRU MISC"/>
    <n v="45000"/>
    <n v="88589.01"/>
    <n v="133589.01"/>
    <n v="145288.98000000001"/>
    <n v="12"/>
    <m/>
    <x v="0"/>
  </r>
  <r>
    <x v="6"/>
    <n v="905300"/>
    <s v="30-1800 "/>
    <s v="Road Maintenance"/>
    <s v="191038"/>
    <m/>
    <s v="P124"/>
    <n v="1253"/>
    <x v="1"/>
    <n v="0"/>
    <n v="0"/>
    <n v="0"/>
    <n v="0"/>
    <n v="677.13"/>
    <n v="225"/>
    <n v="0"/>
    <n v="0"/>
    <n v="22693.360000000001"/>
    <n v="0"/>
    <n v="23595.49"/>
    <s v="A"/>
    <n v="2030"/>
    <s v="M78 FLT TRU MISC"/>
    <n v="0"/>
    <n v="0"/>
    <n v="0"/>
    <n v="23595.49"/>
    <n v="10"/>
    <m/>
    <x v="0"/>
  </r>
  <r>
    <x v="6"/>
    <n v="905300"/>
    <s v="30-1800 "/>
    <s v="Road Maintenance"/>
    <s v="201001"/>
    <m/>
    <s v="P125"/>
    <n v="1256"/>
    <x v="1"/>
    <n v="0"/>
    <n v="0"/>
    <n v="0"/>
    <n v="0"/>
    <n v="214.53"/>
    <n v="75"/>
    <n v="0"/>
    <n v="0"/>
    <n v="3703.46"/>
    <n v="0"/>
    <n v="3992.99"/>
    <s v="A"/>
    <n v="2030"/>
    <s v="M78 FLT TRU DUMP"/>
    <n v="0"/>
    <n v="0"/>
    <n v="0"/>
    <n v="3992.99"/>
    <n v="3"/>
    <m/>
    <x v="0"/>
  </r>
  <r>
    <x v="6"/>
    <n v="905300"/>
    <s v="30-1800 "/>
    <s v="Road Maintenance"/>
    <s v="201002"/>
    <m/>
    <s v="P128"/>
    <n v="1256"/>
    <x v="2"/>
    <n v="0"/>
    <n v="0"/>
    <n v="0"/>
    <n v="0"/>
    <n v="0"/>
    <n v="0"/>
    <n v="0"/>
    <n v="0"/>
    <n v="0"/>
    <n v="0"/>
    <n v="0"/>
    <e v="#N/A"/>
    <e v="#N/A"/>
    <e v="#N/A"/>
    <n v="0"/>
    <n v="0"/>
    <n v="0"/>
    <n v="0"/>
    <n v="0"/>
    <m/>
    <x v="0"/>
  </r>
  <r>
    <x v="6"/>
    <n v="905300"/>
    <s v="30-1800 "/>
    <s v="Road Maintenance"/>
    <s v="201003"/>
    <m/>
    <s v="P129"/>
    <n v="1256"/>
    <x v="2"/>
    <n v="0"/>
    <n v="0"/>
    <n v="0"/>
    <n v="0"/>
    <n v="0"/>
    <n v="0"/>
    <n v="0"/>
    <n v="0"/>
    <n v="0"/>
    <n v="0"/>
    <n v="0"/>
    <e v="#N/A"/>
    <e v="#N/A"/>
    <e v="#N/A"/>
    <n v="0"/>
    <n v="0"/>
    <n v="0"/>
    <n v="0"/>
    <n v="0"/>
    <m/>
    <x v="0"/>
  </r>
  <r>
    <x v="6"/>
    <n v="905300"/>
    <s v="30-1800 "/>
    <s v="Road Maintenance"/>
    <n v="761004"/>
    <m/>
    <s v="Q16                 "/>
    <n v="3004"/>
    <x v="1"/>
    <n v="0"/>
    <n v="0"/>
    <n v="0"/>
    <n v="0"/>
    <n v="0"/>
    <n v="240"/>
    <n v="0"/>
    <n v="0"/>
    <n v="0"/>
    <n v="0"/>
    <n v="240"/>
    <s v="D"/>
    <n v="1900"/>
    <s v=" "/>
    <n v="0"/>
    <n v="0"/>
    <n v="0"/>
    <n v="240"/>
    <n v="12"/>
    <m/>
    <x v="0"/>
  </r>
  <r>
    <x v="6"/>
    <n v="905300"/>
    <s v="30-1800 "/>
    <s v="Road Maintenance"/>
    <n v="761005"/>
    <m/>
    <s v="Q17                 "/>
    <n v="3004"/>
    <x v="1"/>
    <n v="0"/>
    <n v="0"/>
    <n v="0"/>
    <n v="0"/>
    <n v="0"/>
    <n v="240"/>
    <n v="0"/>
    <n v="0"/>
    <n v="0"/>
    <n v="0"/>
    <n v="240"/>
    <s v="D"/>
    <n v="1900"/>
    <s v=" "/>
    <n v="0"/>
    <n v="0"/>
    <n v="0"/>
    <n v="240"/>
    <n v="12"/>
    <m/>
    <x v="0"/>
  </r>
  <r>
    <x v="6"/>
    <n v="905300"/>
    <s v="30-1800 "/>
    <s v="Road Maintenance"/>
    <n v="771012"/>
    <m/>
    <s v="S9                  "/>
    <n v="3001"/>
    <x v="1"/>
    <n v="0"/>
    <n v="0"/>
    <n v="0"/>
    <n v="0"/>
    <n v="0"/>
    <n v="240"/>
    <n v="0"/>
    <n v="1040.5"/>
    <n v="0"/>
    <n v="0"/>
    <n v="1280.5"/>
    <s v="D"/>
    <n v="1900"/>
    <s v=" "/>
    <n v="0"/>
    <n v="0"/>
    <n v="0"/>
    <n v="1280.5"/>
    <n v="12"/>
    <m/>
    <x v="0"/>
  </r>
  <r>
    <x v="6"/>
    <n v="905300"/>
    <s v="30-1800 "/>
    <s v="Road Maintenance"/>
    <n v="851062"/>
    <m/>
    <s v="ROADD1              "/>
    <n v="9020"/>
    <x v="1"/>
    <n v="0"/>
    <n v="0"/>
    <n v="0"/>
    <n v="1773.3700000000003"/>
    <n v="0"/>
    <n v="240"/>
    <n v="0"/>
    <n v="0"/>
    <n v="0"/>
    <n v="0"/>
    <n v="2013.3700000000003"/>
    <s v="D"/>
    <n v="1900"/>
    <s v=" "/>
    <n v="0"/>
    <n v="0"/>
    <n v="0"/>
    <n v="2013.3700000000003"/>
    <n v="12"/>
    <m/>
    <x v="0"/>
  </r>
  <r>
    <x v="6"/>
    <n v="905300"/>
    <s v="30-1800 "/>
    <s v="Road Maintenance"/>
    <n v="851064"/>
    <m/>
    <s v="ROADD4              "/>
    <n v="9020"/>
    <x v="1"/>
    <n v="0"/>
    <n v="0"/>
    <n v="0"/>
    <n v="164.37"/>
    <n v="0"/>
    <n v="240"/>
    <n v="0"/>
    <n v="0"/>
    <n v="0"/>
    <n v="0"/>
    <n v="404.37"/>
    <s v="D"/>
    <n v="1900"/>
    <s v=" "/>
    <n v="0"/>
    <n v="0"/>
    <n v="0"/>
    <n v="404.37"/>
    <n v="12"/>
    <m/>
    <x v="0"/>
  </r>
  <r>
    <x v="6"/>
    <n v="905300"/>
    <s v="30-1800 "/>
    <s v="Road Maintenance"/>
    <n v="851065"/>
    <m/>
    <s v="ROADD5              "/>
    <n v="9020"/>
    <x v="1"/>
    <n v="0"/>
    <n v="0"/>
    <n v="0"/>
    <n v="425.48"/>
    <n v="0"/>
    <n v="240"/>
    <n v="0"/>
    <n v="0"/>
    <n v="0"/>
    <n v="0"/>
    <n v="665.48"/>
    <s v="D"/>
    <n v="1900"/>
    <s v=" "/>
    <n v="0"/>
    <n v="0"/>
    <n v="0"/>
    <n v="665.48"/>
    <n v="12"/>
    <m/>
    <x v="0"/>
  </r>
  <r>
    <x v="6"/>
    <n v="905300"/>
    <s v="30-1800 "/>
    <s v="Road Maintenance"/>
    <s v="861008"/>
    <m/>
    <s v="DISTRICT4          "/>
    <n v="9020"/>
    <x v="1"/>
    <n v="0"/>
    <n v="0"/>
    <n v="0"/>
    <n v="0"/>
    <n v="72.36"/>
    <n v="240"/>
    <n v="0"/>
    <n v="0"/>
    <n v="0"/>
    <n v="0"/>
    <n v="312.36"/>
    <s v="D"/>
    <n v="1900"/>
    <s v=" "/>
    <n v="0"/>
    <n v="0"/>
    <n v="0"/>
    <n v="312.36"/>
    <n v="12"/>
    <m/>
    <x v="0"/>
  </r>
  <r>
    <x v="6"/>
    <n v="905300"/>
    <s v="30-1800 "/>
    <s v="Road Maintenance"/>
    <n v="861022"/>
    <m/>
    <s v="MISCROAD            "/>
    <n v="9020"/>
    <x v="1"/>
    <n v="0"/>
    <n v="0"/>
    <n v="0"/>
    <n v="0"/>
    <n v="42.43"/>
    <n v="240"/>
    <n v="0"/>
    <n v="0"/>
    <n v="0"/>
    <n v="0"/>
    <n v="282.43"/>
    <s v="D"/>
    <n v="1900"/>
    <s v=" "/>
    <n v="0"/>
    <n v="0"/>
    <n v="0"/>
    <n v="282.43"/>
    <n v="12"/>
    <m/>
    <x v="0"/>
  </r>
  <r>
    <x v="6"/>
    <n v="905300"/>
    <s v="30-1800 "/>
    <s v="Road Maintenance"/>
    <n v="871047"/>
    <m/>
    <s v="ROADSTAFF           "/>
    <n v="9020"/>
    <x v="1"/>
    <n v="0"/>
    <n v="0"/>
    <n v="0"/>
    <n v="24244.17"/>
    <n v="0"/>
    <n v="240"/>
    <n v="0"/>
    <n v="0"/>
    <n v="0"/>
    <n v="0"/>
    <n v="24484.17"/>
    <s v="D"/>
    <n v="1900"/>
    <s v=" "/>
    <n v="0"/>
    <n v="0"/>
    <n v="0"/>
    <n v="24484.17"/>
    <n v="12"/>
    <m/>
    <x v="0"/>
  </r>
  <r>
    <x v="6"/>
    <n v="905300"/>
    <s v="30-1800 "/>
    <s v="Road Maintenance"/>
    <n v="901001"/>
    <m/>
    <s v="U8                  "/>
    <n v="1667"/>
    <x v="1"/>
    <n v="0"/>
    <n v="0"/>
    <n v="0"/>
    <n v="0"/>
    <n v="0"/>
    <n v="240"/>
    <n v="0"/>
    <n v="0"/>
    <n v="0"/>
    <n v="0"/>
    <n v="240"/>
    <s v="D"/>
    <n v="1900"/>
    <s v=" "/>
    <n v="0"/>
    <n v="0"/>
    <n v="0"/>
    <n v="240"/>
    <n v="12"/>
    <m/>
    <x v="0"/>
  </r>
  <r>
    <x v="6"/>
    <n v="905300"/>
    <s v="30-1800 "/>
    <s v="Road Maintenance"/>
    <n v="901022"/>
    <m/>
    <s v="S5                  "/>
    <n v="3001"/>
    <x v="1"/>
    <n v="0"/>
    <n v="0"/>
    <n v="0"/>
    <n v="0"/>
    <n v="0"/>
    <n v="240"/>
    <n v="0"/>
    <n v="0"/>
    <n v="0"/>
    <n v="0"/>
    <n v="240"/>
    <s v="D"/>
    <n v="1900"/>
    <s v=" "/>
    <n v="0"/>
    <n v="0"/>
    <n v="0"/>
    <n v="240"/>
    <n v="12"/>
    <m/>
    <x v="0"/>
  </r>
  <r>
    <x v="6"/>
    <n v="905300"/>
    <s v="30-1800 "/>
    <s v="Road Maintenance"/>
    <n v="931038"/>
    <m/>
    <s v="J4                  "/>
    <n v="3007"/>
    <x v="1"/>
    <n v="0"/>
    <n v="0"/>
    <n v="0"/>
    <n v="717.17000000000007"/>
    <n v="0"/>
    <n v="240"/>
    <n v="0"/>
    <n v="0"/>
    <n v="0"/>
    <n v="0"/>
    <n v="957.17000000000007"/>
    <s v="D"/>
    <n v="1900"/>
    <s v=" "/>
    <n v="0"/>
    <n v="0"/>
    <n v="0"/>
    <n v="957.17000000000007"/>
    <n v="12"/>
    <m/>
    <x v="0"/>
  </r>
  <r>
    <x v="6"/>
    <n v="905300"/>
    <s v="30-1800 "/>
    <s v="Road Maintenance"/>
    <n v="951074"/>
    <m/>
    <s v="15COMP              "/>
    <n v="4040"/>
    <x v="1"/>
    <n v="0"/>
    <n v="0"/>
    <n v="0"/>
    <n v="0"/>
    <n v="0"/>
    <n v="240"/>
    <n v="0"/>
    <n v="0"/>
    <n v="0"/>
    <n v="0"/>
    <n v="240"/>
    <s v="D"/>
    <n v="1900"/>
    <s v=" "/>
    <n v="0"/>
    <n v="0"/>
    <n v="0"/>
    <n v="240"/>
    <n v="12"/>
    <m/>
    <x v="0"/>
  </r>
  <r>
    <x v="6"/>
    <n v="905300"/>
    <s v="30-1800 "/>
    <s v="Road Maintenance"/>
    <n v="951075"/>
    <m/>
    <s v="16COMP              "/>
    <n v="4040"/>
    <x v="1"/>
    <n v="0"/>
    <n v="0"/>
    <n v="0"/>
    <n v="0"/>
    <n v="0"/>
    <n v="240"/>
    <n v="0"/>
    <n v="0"/>
    <n v="0"/>
    <n v="0"/>
    <n v="240"/>
    <s v="D"/>
    <n v="1900"/>
    <s v=" "/>
    <n v="0"/>
    <n v="0"/>
    <n v="0"/>
    <n v="240"/>
    <n v="12"/>
    <m/>
    <x v="0"/>
  </r>
  <r>
    <x v="6"/>
    <n v="905300"/>
    <s v="30-1800 "/>
    <s v="Road Maintenance"/>
    <n v="951084"/>
    <m/>
    <s v="Q18                 "/>
    <n v="3004"/>
    <x v="1"/>
    <n v="0"/>
    <n v="0"/>
    <n v="0"/>
    <n v="0"/>
    <n v="0"/>
    <n v="240"/>
    <n v="0"/>
    <n v="0"/>
    <n v="0"/>
    <n v="0"/>
    <n v="240"/>
    <s v="D"/>
    <n v="1900"/>
    <s v=" "/>
    <n v="0"/>
    <n v="0"/>
    <n v="0"/>
    <n v="240"/>
    <n v="12"/>
    <m/>
    <x v="0"/>
  </r>
  <r>
    <x v="6"/>
    <n v="905300"/>
    <s v="30-1800 "/>
    <s v="Road Maintenance"/>
    <n v="951085"/>
    <m/>
    <s v="Q19                 "/>
    <n v="3004"/>
    <x v="1"/>
    <n v="0"/>
    <n v="0"/>
    <n v="0"/>
    <n v="1989.34"/>
    <n v="0"/>
    <n v="240"/>
    <n v="0"/>
    <n v="0"/>
    <n v="0"/>
    <n v="0"/>
    <n v="2229.34"/>
    <s v="D"/>
    <n v="1900"/>
    <s v=" "/>
    <n v="0"/>
    <n v="0"/>
    <n v="0"/>
    <n v="2229.34"/>
    <n v="12"/>
    <m/>
    <x v="0"/>
  </r>
  <r>
    <x v="6"/>
    <n v="905300"/>
    <s v="30-1800 "/>
    <s v="Road Maintenance"/>
    <n v="971090"/>
    <m/>
    <s v="H2                  "/>
    <n v="1665"/>
    <x v="1"/>
    <n v="0"/>
    <n v="0"/>
    <n v="0"/>
    <n v="365"/>
    <n v="71.58"/>
    <n v="900"/>
    <n v="0"/>
    <n v="0"/>
    <n v="0"/>
    <n v="750"/>
    <n v="2086.58"/>
    <s v="A"/>
    <n v="2021"/>
    <s v="M78 FLT MISC MAINT"/>
    <n v="15000"/>
    <n v="29529.67"/>
    <n v="44529.67"/>
    <n v="46616.25"/>
    <n v="12"/>
    <m/>
    <x v="0"/>
  </r>
  <r>
    <x v="6"/>
    <n v="905300"/>
    <s v="30-1800 "/>
    <s v="Road Maintenance"/>
    <n v="971092"/>
    <m/>
    <s v="P32                 "/>
    <n v="1211"/>
    <x v="1"/>
    <n v="0"/>
    <n v="0"/>
    <n v="0"/>
    <n v="4350.9399999999996"/>
    <n v="1285.5900000000001"/>
    <n v="900"/>
    <n v="0"/>
    <n v="0"/>
    <n v="0"/>
    <n v="0"/>
    <n v="6536.53"/>
    <s v="C"/>
    <n v="2007"/>
    <s v=" "/>
    <n v="0"/>
    <n v="0"/>
    <n v="0"/>
    <n v="6536.53"/>
    <n v="12"/>
    <m/>
    <x v="0"/>
  </r>
  <r>
    <x v="6"/>
    <n v="905300"/>
    <s v="30-1800 "/>
    <s v="Road Maintenance"/>
    <n v="971116"/>
    <m/>
    <s v="U13                 "/>
    <n v="1500"/>
    <x v="1"/>
    <n v="0"/>
    <n v="0"/>
    <n v="0"/>
    <n v="0"/>
    <n v="63.47"/>
    <n v="900"/>
    <n v="0"/>
    <n v="0"/>
    <n v="0"/>
    <n v="0"/>
    <n v="963.47"/>
    <s v="D"/>
    <n v="1900"/>
    <s v=" "/>
    <n v="0"/>
    <n v="0"/>
    <n v="0"/>
    <n v="963.47"/>
    <n v="12"/>
    <m/>
    <x v="0"/>
  </r>
  <r>
    <x v="6"/>
    <n v="905300"/>
    <s v="30-1800 "/>
    <s v="Road Maintenance"/>
    <n v="991044"/>
    <m/>
    <s v="P111                "/>
    <n v="1210"/>
    <x v="0"/>
    <n v="2281"/>
    <n v="3240"/>
    <n v="41.580000000000041"/>
    <n v="0"/>
    <n v="178.11"/>
    <n v="900"/>
    <n v="0"/>
    <n v="0"/>
    <n v="0"/>
    <n v="0"/>
    <n v="4359.6900000000005"/>
    <s v="C"/>
    <n v="2009"/>
    <s v=" "/>
    <n v="0"/>
    <n v="0"/>
    <n v="0"/>
    <n v="4359.6900000000005"/>
    <n v="12"/>
    <m/>
    <x v="0"/>
  </r>
  <r>
    <x v="6"/>
    <n v="905300"/>
    <s v="30-1800 "/>
    <s v="Road Maintenance"/>
    <n v="991124"/>
    <m/>
    <s v="Q28                 "/>
    <n v="3004"/>
    <x v="1"/>
    <n v="0"/>
    <n v="0"/>
    <n v="0"/>
    <n v="0"/>
    <n v="0"/>
    <n v="240"/>
    <n v="0"/>
    <n v="0"/>
    <n v="0"/>
    <n v="0"/>
    <n v="240"/>
    <s v="D"/>
    <n v="1900"/>
    <s v=" "/>
    <n v="0"/>
    <n v="0"/>
    <n v="0"/>
    <n v="240"/>
    <n v="12"/>
    <m/>
    <x v="0"/>
  </r>
  <r>
    <x v="6"/>
    <n v="905300"/>
    <s v="30-1800 "/>
    <s v="Road Maintenance"/>
    <n v="991126"/>
    <m/>
    <s v="Q30                 "/>
    <n v="3004"/>
    <x v="1"/>
    <n v="0"/>
    <n v="0"/>
    <n v="0"/>
    <n v="0"/>
    <n v="0"/>
    <n v="240"/>
    <n v="0"/>
    <n v="0"/>
    <n v="0"/>
    <n v="0"/>
    <n v="240"/>
    <s v="D"/>
    <n v="1900"/>
    <s v=" "/>
    <n v="0"/>
    <n v="0"/>
    <n v="0"/>
    <n v="240"/>
    <n v="12"/>
    <m/>
    <x v="0"/>
  </r>
  <r>
    <x v="6"/>
    <n v="905300"/>
    <s v="30-1800 "/>
    <s v="Road Maintenance"/>
    <n v="991127"/>
    <m/>
    <s v="ROADRENT            "/>
    <n v="9020"/>
    <x v="1"/>
    <n v="0"/>
    <n v="0"/>
    <n v="0"/>
    <n v="0"/>
    <n v="0"/>
    <n v="240"/>
    <n v="0"/>
    <n v="0"/>
    <n v="0"/>
    <n v="0"/>
    <n v="240"/>
    <s v="D"/>
    <n v="1900"/>
    <s v=" "/>
    <n v="0"/>
    <n v="0"/>
    <n v="0"/>
    <n v="240"/>
    <n v="12"/>
    <m/>
    <x v="0"/>
  </r>
  <r>
    <x v="6"/>
    <n v="905500"/>
    <s v="30-2000"/>
    <s v="Bridge Maintenance"/>
    <n v="121054"/>
    <m/>
    <s v="P85                 "/>
    <n v="1210"/>
    <x v="0"/>
    <n v="7851"/>
    <n v="3240"/>
    <n v="1232.8200000000002"/>
    <n v="0"/>
    <n v="46.43"/>
    <n v="900"/>
    <n v="0"/>
    <n v="0"/>
    <n v="1152.5230000000001"/>
    <n v="160.20000000000002"/>
    <n v="6731.973"/>
    <s v="A"/>
    <n v="2022"/>
    <s v="M78 FLT TRU"/>
    <n v="3204"/>
    <n v="6307.54"/>
    <n v="9511.5400000000009"/>
    <n v="16243.513000000001"/>
    <n v="12"/>
    <m/>
    <x v="0"/>
  </r>
  <r>
    <x v="6"/>
    <n v="905500"/>
    <s v="30-2000 "/>
    <s v="Bridge Maintenance"/>
    <s v="001417"/>
    <m/>
    <s v="OR285XC"/>
    <n v="1505"/>
    <x v="1"/>
    <n v="0"/>
    <n v="0"/>
    <n v="0"/>
    <n v="0"/>
    <n v="0"/>
    <n v="240"/>
    <n v="0"/>
    <n v="0"/>
    <n v="0"/>
    <n v="0"/>
    <n v="240"/>
    <s v="D"/>
    <n v="1900"/>
    <s v=" "/>
    <n v="0"/>
    <n v="0"/>
    <n v="0"/>
    <n v="240"/>
    <n v="12"/>
    <m/>
    <x v="0"/>
  </r>
  <r>
    <x v="6"/>
    <n v="905500"/>
    <s v="30-2000 "/>
    <s v="Bridge Maintenance"/>
    <s v="001418"/>
    <m/>
    <s v="E215508"/>
    <n v="3007"/>
    <x v="1"/>
    <n v="0"/>
    <n v="0"/>
    <n v="0"/>
    <n v="0"/>
    <n v="0"/>
    <n v="240"/>
    <n v="0"/>
    <n v="0"/>
    <n v="0"/>
    <n v="0"/>
    <n v="240"/>
    <s v="D"/>
    <n v="1900"/>
    <s v=" "/>
    <n v="0"/>
    <n v="0"/>
    <n v="0"/>
    <n v="240"/>
    <n v="12"/>
    <m/>
    <x v="0"/>
  </r>
  <r>
    <x v="6"/>
    <n v="905500"/>
    <s v="30-2000 "/>
    <s v="Bridge Maintenance"/>
    <s v="041098"/>
    <m/>
    <s v="P27                 "/>
    <n v="1209"/>
    <x v="0"/>
    <n v="10938"/>
    <n v="3180"/>
    <n v="2723.67"/>
    <n v="0"/>
    <n v="59.989999999999995"/>
    <n v="900"/>
    <n v="0"/>
    <n v="0"/>
    <n v="0"/>
    <n v="0"/>
    <n v="6863.66"/>
    <s v="C"/>
    <n v="2014"/>
    <s v=" "/>
    <n v="0"/>
    <n v="0"/>
    <n v="0"/>
    <n v="6863.66"/>
    <n v="12"/>
    <m/>
    <x v="0"/>
  </r>
  <r>
    <x v="6"/>
    <n v="905500"/>
    <s v="30-2000 "/>
    <s v="Bridge Maintenance"/>
    <s v="041116"/>
    <m/>
    <s v="P28                 "/>
    <n v="1254"/>
    <x v="1"/>
    <n v="0"/>
    <n v="0"/>
    <n v="0"/>
    <n v="756.02999999999975"/>
    <n v="1446.9700000000003"/>
    <n v="900"/>
    <n v="1410.67"/>
    <n v="0"/>
    <n v="0"/>
    <n v="0"/>
    <n v="4513.67"/>
    <s v="C"/>
    <n v="2014"/>
    <s v=" "/>
    <n v="0"/>
    <n v="0"/>
    <n v="0"/>
    <n v="4513.67"/>
    <n v="12"/>
    <m/>
    <x v="0"/>
  </r>
  <r>
    <x v="6"/>
    <n v="905500"/>
    <s v="30-2000 "/>
    <s v="Bridge Maintenance"/>
    <s v="051018"/>
    <m/>
    <s v="P35                 "/>
    <n v="1256"/>
    <x v="1"/>
    <n v="0"/>
    <n v="0"/>
    <n v="0"/>
    <n v="0"/>
    <n v="825.15000000000009"/>
    <n v="900"/>
    <n v="0"/>
    <n v="0"/>
    <n v="0"/>
    <n v="0"/>
    <n v="1725.15"/>
    <s v="B"/>
    <n v="2015"/>
    <n v="0"/>
    <n v="0"/>
    <n v="0"/>
    <n v="0"/>
    <n v="1725.15"/>
    <n v="12"/>
    <m/>
    <x v="0"/>
  </r>
  <r>
    <x v="6"/>
    <n v="905500"/>
    <s v="30-2000 "/>
    <s v="Bridge Maintenance"/>
    <s v="051044"/>
    <m/>
    <s v="U6                  "/>
    <n v="4040"/>
    <x v="1"/>
    <n v="0"/>
    <n v="0"/>
    <n v="0"/>
    <n v="0"/>
    <n v="0"/>
    <n v="240"/>
    <n v="0"/>
    <n v="0"/>
    <n v="0"/>
    <n v="0"/>
    <n v="240"/>
    <s v="D"/>
    <n v="1900"/>
    <s v=" "/>
    <n v="0"/>
    <n v="0"/>
    <n v="0"/>
    <n v="240"/>
    <n v="12"/>
    <m/>
    <x v="0"/>
  </r>
  <r>
    <x v="6"/>
    <n v="905500"/>
    <s v="30-2000 "/>
    <s v="Bridge Maintenance"/>
    <s v="051049"/>
    <m/>
    <s v="E233377"/>
    <n v="1209"/>
    <x v="0"/>
    <n v="3564"/>
    <n v="3180"/>
    <n v="153.17000000000002"/>
    <n v="0"/>
    <n v="26.8"/>
    <n v="900"/>
    <n v="0"/>
    <n v="0"/>
    <n v="0"/>
    <n v="0"/>
    <n v="4259.97"/>
    <s v="C"/>
    <n v="2015"/>
    <s v=" "/>
    <n v="0"/>
    <n v="0"/>
    <n v="0"/>
    <n v="4259.97"/>
    <n v="12"/>
    <m/>
    <x v="0"/>
  </r>
  <r>
    <x v="6"/>
    <n v="905500"/>
    <s v="30-2000 "/>
    <s v="Bridge Maintenance"/>
    <s v="061054"/>
    <m/>
    <s v="P20                 "/>
    <n v="1209"/>
    <x v="0"/>
    <n v="3446"/>
    <n v="3180"/>
    <n v="185.5"/>
    <n v="0"/>
    <n v="40.51"/>
    <n v="900"/>
    <n v="1371.8"/>
    <n v="0"/>
    <n v="0"/>
    <n v="0"/>
    <n v="5677.81"/>
    <s v="C"/>
    <n v="2016"/>
    <s v=" "/>
    <n v="0"/>
    <n v="0"/>
    <n v="0"/>
    <n v="5677.81"/>
    <n v="12"/>
    <m/>
    <x v="0"/>
  </r>
  <r>
    <x v="6"/>
    <n v="905500"/>
    <s v="30-2000 "/>
    <s v="Bridge Maintenance"/>
    <s v="081053"/>
    <m/>
    <s v="BR15                "/>
    <n v="1500"/>
    <x v="1"/>
    <n v="0"/>
    <n v="0"/>
    <n v="0"/>
    <n v="0"/>
    <n v="373.83000000000004"/>
    <n v="900"/>
    <n v="0"/>
    <n v="0"/>
    <n v="0"/>
    <n v="0"/>
    <n v="1273.83"/>
    <s v="D"/>
    <n v="1900"/>
    <s v=" "/>
    <n v="0"/>
    <n v="0"/>
    <n v="0"/>
    <n v="1273.83"/>
    <n v="12"/>
    <m/>
    <x v="0"/>
  </r>
  <r>
    <x v="6"/>
    <n v="905500"/>
    <s v="30-2000 "/>
    <s v="Bridge Maintenance"/>
    <n v="111050"/>
    <m/>
    <s v="BR14                "/>
    <n v="1195"/>
    <x v="1"/>
    <n v="0"/>
    <n v="0"/>
    <n v="0"/>
    <n v="0"/>
    <n v="0"/>
    <n v="240"/>
    <n v="0"/>
    <n v="0"/>
    <n v="0"/>
    <n v="0"/>
    <n v="240"/>
    <s v="D"/>
    <n v="1900"/>
    <s v=" "/>
    <n v="0"/>
    <n v="0"/>
    <n v="0"/>
    <n v="240"/>
    <n v="12"/>
    <m/>
    <x v="0"/>
  </r>
  <r>
    <x v="6"/>
    <n v="905500"/>
    <s v="30-2000 "/>
    <s v="Bridge Maintenance"/>
    <n v="121044"/>
    <m/>
    <s v="P12                 "/>
    <n v="1209"/>
    <x v="0"/>
    <n v="6185"/>
    <n v="3180"/>
    <n v="678.40000000000009"/>
    <n v="0"/>
    <n v="48.08"/>
    <n v="900"/>
    <n v="0"/>
    <n v="0"/>
    <n v="0"/>
    <n v="135"/>
    <n v="4941.4799999999996"/>
    <s v="A"/>
    <n v="2022"/>
    <s v="M78 FLT TRU"/>
    <n v="2700"/>
    <n v="5315.35"/>
    <n v="8015.35"/>
    <n v="12956.83"/>
    <n v="12"/>
    <m/>
    <x v="0"/>
  </r>
  <r>
    <x v="6"/>
    <n v="905500"/>
    <s v="30-2000 "/>
    <s v="Bridge Maintenance"/>
    <n v="151022"/>
    <m/>
    <s v="P110                "/>
    <n v="1300"/>
    <x v="1"/>
    <n v="0"/>
    <n v="0"/>
    <n v="0"/>
    <n v="5009.0899999999992"/>
    <n v="513.88"/>
    <n v="900"/>
    <n v="0"/>
    <n v="0"/>
    <n v="99.5"/>
    <n v="838.2"/>
    <n v="7360.6699999999992"/>
    <s v="A"/>
    <n v="2025"/>
    <s v="M78 FLT TRU MISC"/>
    <n v="16764"/>
    <n v="33002.36"/>
    <n v="49766.36"/>
    <n v="57127.03"/>
    <n v="12"/>
    <m/>
    <x v="0"/>
  </r>
  <r>
    <x v="6"/>
    <n v="905500"/>
    <s v="30-2000 "/>
    <s v="Bridge Maintenance"/>
    <s v="161079"/>
    <m/>
    <s v="P120"/>
    <n v="1253"/>
    <x v="1"/>
    <n v="0"/>
    <n v="0"/>
    <n v="0"/>
    <n v="1612"/>
    <n v="1288.2500000000002"/>
    <n v="900"/>
    <n v="0"/>
    <n v="0"/>
    <n v="11348.2"/>
    <n v="289.8"/>
    <n v="15438.25"/>
    <s v="A"/>
    <n v="2029"/>
    <s v="M78 FLT TRU MISC"/>
    <n v="5796"/>
    <n v="11410.27"/>
    <n v="17206.27"/>
    <n v="32644.52"/>
    <n v="12"/>
    <m/>
    <x v="0"/>
  </r>
  <r>
    <x v="6"/>
    <n v="905500"/>
    <s v="30-2000 "/>
    <s v="Bridge Maintenance"/>
    <s v="161080"/>
    <m/>
    <s v="P121"/>
    <n v="1253"/>
    <x v="1"/>
    <n v="0"/>
    <n v="0"/>
    <n v="0"/>
    <n v="0"/>
    <n v="1183.7"/>
    <n v="900"/>
    <n v="0"/>
    <n v="0"/>
    <n v="1594.89"/>
    <n v="375"/>
    <n v="4053.59"/>
    <s v="A"/>
    <n v="2029"/>
    <s v="M78 FLT TRU MISC"/>
    <n v="7500"/>
    <n v="14764.84"/>
    <n v="22264.84"/>
    <n v="26318.43"/>
    <n v="12"/>
    <m/>
    <x v="0"/>
  </r>
  <r>
    <x v="6"/>
    <n v="905500"/>
    <s v="30-2000 "/>
    <s v="Bridge Maintenance"/>
    <s v="161081"/>
    <m/>
    <s v="P122"/>
    <n v="1253"/>
    <x v="1"/>
    <n v="0"/>
    <n v="0"/>
    <n v="0"/>
    <n v="24"/>
    <n v="985.56"/>
    <n v="900"/>
    <n v="0"/>
    <n v="0"/>
    <n v="2606.4130000000005"/>
    <n v="289.8"/>
    <n v="4805.7730000000001"/>
    <s v="A"/>
    <n v="2029"/>
    <s v="M78 FLT TRU MISC"/>
    <n v="5796"/>
    <n v="11410.27"/>
    <n v="17206.27"/>
    <n v="22012.043000000001"/>
    <n v="12"/>
    <m/>
    <x v="0"/>
  </r>
  <r>
    <x v="6"/>
    <n v="905500"/>
    <s v="30-2000 "/>
    <s v="Bridge Maintenance"/>
    <s v="161082"/>
    <m/>
    <s v="Q120"/>
    <n v="3004"/>
    <x v="1"/>
    <n v="0"/>
    <n v="0"/>
    <n v="0"/>
    <n v="0"/>
    <n v="0"/>
    <n v="240"/>
    <n v="0"/>
    <n v="0"/>
    <n v="0"/>
    <n v="0"/>
    <n v="240"/>
    <s v="D"/>
    <n v="1900"/>
    <s v=" "/>
    <n v="0"/>
    <n v="0"/>
    <n v="0"/>
    <n v="240"/>
    <n v="12"/>
    <m/>
    <x v="0"/>
  </r>
  <r>
    <x v="6"/>
    <n v="905500"/>
    <s v="30-2000 "/>
    <s v="Bridge Maintenance"/>
    <s v="161083"/>
    <m/>
    <s v="Q121"/>
    <n v="3004"/>
    <x v="1"/>
    <n v="0"/>
    <n v="0"/>
    <n v="0"/>
    <n v="0"/>
    <n v="0"/>
    <n v="240"/>
    <n v="0"/>
    <n v="0"/>
    <n v="0"/>
    <n v="0"/>
    <n v="240"/>
    <s v="D"/>
    <n v="1900"/>
    <s v=" "/>
    <n v="0"/>
    <n v="0"/>
    <n v="0"/>
    <n v="240"/>
    <n v="12"/>
    <m/>
    <x v="0"/>
  </r>
  <r>
    <x v="6"/>
    <n v="905500"/>
    <s v="30-2000 "/>
    <s v="Bridge Maintenance"/>
    <s v="161084"/>
    <m/>
    <s v="Q122"/>
    <n v="3004"/>
    <x v="1"/>
    <n v="0"/>
    <n v="0"/>
    <n v="0"/>
    <n v="0"/>
    <n v="0"/>
    <n v="240"/>
    <n v="0"/>
    <n v="0"/>
    <n v="0"/>
    <n v="0"/>
    <n v="240"/>
    <s v="D"/>
    <n v="1900"/>
    <s v=" "/>
    <n v="0"/>
    <n v="0"/>
    <n v="0"/>
    <n v="240"/>
    <n v="12"/>
    <m/>
    <x v="0"/>
  </r>
  <r>
    <x v="6"/>
    <n v="905500"/>
    <s v="30-2000 "/>
    <s v="Bridge Maintenance"/>
    <n v="721004"/>
    <m/>
    <s v="J5                  "/>
    <n v="3007"/>
    <x v="1"/>
    <n v="0"/>
    <n v="0"/>
    <n v="0"/>
    <n v="3953.96"/>
    <n v="0"/>
    <n v="240"/>
    <n v="0"/>
    <n v="0"/>
    <n v="0"/>
    <n v="0"/>
    <n v="4193.96"/>
    <s v="D"/>
    <n v="1900"/>
    <s v=" "/>
    <n v="0"/>
    <n v="0"/>
    <n v="0"/>
    <n v="4193.96"/>
    <n v="12"/>
    <m/>
    <x v="0"/>
  </r>
  <r>
    <x v="6"/>
    <n v="905500"/>
    <s v="30-2000 "/>
    <s v="Bridge Maintenance"/>
    <n v="881046"/>
    <m/>
    <s v="4FORKLIFT           "/>
    <n v="2010"/>
    <x v="1"/>
    <n v="0"/>
    <n v="0"/>
    <n v="0"/>
    <n v="0"/>
    <n v="0"/>
    <n v="240"/>
    <n v="0"/>
    <n v="0"/>
    <n v="0"/>
    <n v="0"/>
    <n v="240"/>
    <s v="D"/>
    <n v="1900"/>
    <s v=" "/>
    <n v="0"/>
    <n v="0"/>
    <n v="0"/>
    <n v="240"/>
    <n v="12"/>
    <m/>
    <x v="0"/>
  </r>
  <r>
    <x v="6"/>
    <n v="905500"/>
    <s v="30-2000 "/>
    <s v="Bridge Maintenance"/>
    <n v="921025"/>
    <m/>
    <s v="T27                 "/>
    <n v="1335"/>
    <x v="1"/>
    <n v="0"/>
    <n v="0"/>
    <n v="0"/>
    <n v="0"/>
    <n v="32.450000000000003"/>
    <n v="900"/>
    <n v="0"/>
    <n v="0"/>
    <n v="0"/>
    <n v="0"/>
    <n v="932.45"/>
    <s v="B"/>
    <n v="2017"/>
    <n v="0"/>
    <n v="0"/>
    <n v="0"/>
    <n v="0"/>
    <n v="932.45"/>
    <n v="12"/>
    <m/>
    <x v="0"/>
  </r>
  <r>
    <x v="6"/>
    <n v="905500"/>
    <s v="30-2000 "/>
    <s v="Bridge Maintenance"/>
    <n v="961029"/>
    <m/>
    <s v="BR11                "/>
    <n v="1500"/>
    <x v="1"/>
    <n v="0"/>
    <n v="0"/>
    <n v="0"/>
    <n v="0"/>
    <n v="0"/>
    <n v="240"/>
    <n v="0"/>
    <n v="0"/>
    <n v="0"/>
    <n v="0"/>
    <n v="240"/>
    <s v="D"/>
    <n v="1900"/>
    <s v=" "/>
    <n v="0"/>
    <n v="0"/>
    <n v="0"/>
    <n v="240"/>
    <n v="12"/>
    <m/>
    <x v="0"/>
  </r>
  <r>
    <x v="6"/>
    <n v="905500"/>
    <s v="30-2000 "/>
    <s v="Bridge Maintenance"/>
    <n v="981031"/>
    <m/>
    <s v="T39                 "/>
    <n v="1335"/>
    <x v="1"/>
    <n v="0"/>
    <n v="0"/>
    <n v="0"/>
    <n v="755.19"/>
    <n v="841.16"/>
    <n v="900"/>
    <n v="0"/>
    <n v="0"/>
    <n v="0"/>
    <n v="319.8"/>
    <n v="2816.15"/>
    <s v="A"/>
    <n v="2023"/>
    <s v="M78 FLT TRU MISC"/>
    <n v="6396"/>
    <n v="12591.460000000001"/>
    <n v="18987.46"/>
    <n v="21803.61"/>
    <n v="12"/>
    <m/>
    <x v="0"/>
  </r>
  <r>
    <x v="6"/>
    <n v="905500"/>
    <s v="30-2000 "/>
    <s v="Bridge Maintenance"/>
    <n v="991109"/>
    <m/>
    <s v="E211365"/>
    <n v="1201"/>
    <x v="0"/>
    <n v="2756"/>
    <n v="2940"/>
    <n v="133.76999999999998"/>
    <n v="0"/>
    <n v="10.39"/>
    <n v="900"/>
    <n v="0"/>
    <n v="0"/>
    <n v="0"/>
    <n v="0"/>
    <n v="3984.16"/>
    <s v="C"/>
    <n v="2009"/>
    <s v=" "/>
    <n v="0"/>
    <n v="0"/>
    <n v="0"/>
    <n v="3984.16"/>
    <n v="12"/>
    <m/>
    <x v="0"/>
  </r>
  <r>
    <x v="6"/>
    <n v="905510"/>
    <s v="30-2050"/>
    <s v="Bridge OPS/Admin"/>
    <s v="061058"/>
    <m/>
    <s v="P22                 "/>
    <n v="1212"/>
    <x v="0"/>
    <n v="2425"/>
    <n v="2700"/>
    <n v="268.65000000000003"/>
    <n v="0"/>
    <n v="28.55"/>
    <n v="900"/>
    <n v="0"/>
    <n v="0"/>
    <n v="0"/>
    <n v="0"/>
    <n v="3897.2000000000003"/>
    <s v="C"/>
    <n v="2016"/>
    <s v=" "/>
    <n v="0"/>
    <n v="0"/>
    <n v="0"/>
    <n v="3897.2000000000003"/>
    <n v="12"/>
    <m/>
    <x v="0"/>
  </r>
  <r>
    <x v="6"/>
    <n v="905510"/>
    <s v="30-2050"/>
    <s v="Bridge OPS/Admin"/>
    <n v="161022"/>
    <m/>
    <s v="P115                "/>
    <n v="1020"/>
    <x v="0"/>
    <n v="3166"/>
    <n v="2220"/>
    <n v="590.15"/>
    <n v="0"/>
    <n v="5.89"/>
    <n v="900"/>
    <n v="0"/>
    <n v="0"/>
    <n v="0"/>
    <n v="77.400000000000006"/>
    <n v="3793.44"/>
    <s v="A"/>
    <n v="2026"/>
    <s v="M78 FLT SEDAN "/>
    <n v="1548"/>
    <n v="3047.4700000000003"/>
    <n v="4595.47"/>
    <n v="8388.91"/>
    <n v="12"/>
    <m/>
    <x v="0"/>
  </r>
  <r>
    <x v="6"/>
    <n v="905530"/>
    <s v="30-2100 "/>
    <s v="Bridge Engineering"/>
    <s v="071028"/>
    <m/>
    <s v="E240387"/>
    <n v="1212"/>
    <x v="0"/>
    <n v="1069"/>
    <n v="2700"/>
    <n v="0"/>
    <n v="0"/>
    <n v="0"/>
    <n v="900"/>
    <n v="0"/>
    <n v="0"/>
    <n v="0"/>
    <n v="0"/>
    <n v="3600"/>
    <s v="C"/>
    <n v="2014"/>
    <s v=" "/>
    <n v="0"/>
    <n v="0"/>
    <n v="0"/>
    <n v="3600"/>
    <n v="12"/>
    <m/>
    <x v="0"/>
  </r>
  <r>
    <x v="6"/>
    <n v="905530"/>
    <s v="30-2100 "/>
    <s v="Bridge Engineering"/>
    <s v="081067"/>
    <m/>
    <s v="P13                 "/>
    <n v="1209"/>
    <x v="0"/>
    <n v="4335"/>
    <n v="3180"/>
    <n v="555.97"/>
    <n v="0"/>
    <n v="15.57"/>
    <n v="900"/>
    <n v="0"/>
    <n v="0"/>
    <n v="0"/>
    <n v="0"/>
    <n v="4651.5400000000009"/>
    <s v="C"/>
    <n v="2013"/>
    <s v=" "/>
    <n v="0"/>
    <n v="0"/>
    <n v="0"/>
    <n v="4651.5400000000009"/>
    <n v="12"/>
    <m/>
    <x v="0"/>
  </r>
  <r>
    <x v="6"/>
    <n v="905530"/>
    <s v="30-2100 "/>
    <s v="Bridge Engineering"/>
    <s v="081069"/>
    <m/>
    <s v="P10                 "/>
    <n v="1212"/>
    <x v="0"/>
    <n v="5172"/>
    <n v="2700"/>
    <n v="1569.6"/>
    <n v="0"/>
    <n v="0"/>
    <n v="900"/>
    <n v="0"/>
    <n v="0"/>
    <n v="0"/>
    <n v="0"/>
    <n v="5169.6000000000004"/>
    <s v="C"/>
    <n v="2018"/>
    <s v=" "/>
    <n v="0"/>
    <n v="0"/>
    <n v="0"/>
    <n v="5169.6000000000004"/>
    <n v="12"/>
    <m/>
    <x v="0"/>
  </r>
  <r>
    <x v="6"/>
    <n v="905530"/>
    <s v="30-2100 "/>
    <s v="Bridge Engineering"/>
    <n v="171001"/>
    <m/>
    <s v="P118                "/>
    <n v="1212"/>
    <x v="0"/>
    <n v="5871"/>
    <n v="2700"/>
    <n v="1353.15"/>
    <n v="0"/>
    <n v="0"/>
    <n v="900"/>
    <n v="0"/>
    <n v="0"/>
    <n v="0"/>
    <n v="150"/>
    <n v="5103.1499999999996"/>
    <s v="A"/>
    <n v="2027"/>
    <s v="M78 FLT SUV"/>
    <n v="3000"/>
    <n v="5905.9400000000005"/>
    <n v="8905.94"/>
    <n v="14009.09"/>
    <n v="12"/>
    <m/>
    <x v="0"/>
  </r>
  <r>
    <x v="6"/>
    <n v="905530"/>
    <s v="30-2100 "/>
    <s v="Bridge Engineering"/>
    <n v="171026"/>
    <m/>
    <s v="P113                "/>
    <n v="1212"/>
    <x v="0"/>
    <n v="2910"/>
    <n v="2700"/>
    <n v="25.200000000000017"/>
    <n v="0"/>
    <n v="0"/>
    <n v="900"/>
    <n v="0"/>
    <n v="0"/>
    <n v="0"/>
    <n v="120"/>
    <n v="3745.2"/>
    <s v="A"/>
    <n v="2026"/>
    <s v="M78 FLT SUV"/>
    <n v="2400"/>
    <n v="4724.75"/>
    <n v="7124.75"/>
    <n v="10869.95"/>
    <n v="12"/>
    <m/>
    <x v="0"/>
  </r>
  <r>
    <x v="6"/>
    <n v="905530"/>
    <s v="30-2100 "/>
    <s v="Bridge Engineering"/>
    <n v="171027"/>
    <m/>
    <s v="P114                "/>
    <n v="1212"/>
    <x v="0"/>
    <n v="5701"/>
    <n v="2700"/>
    <n v="878.85"/>
    <n v="0"/>
    <n v="0"/>
    <n v="900"/>
    <n v="0"/>
    <n v="0"/>
    <n v="0"/>
    <n v="120"/>
    <n v="4598.8500000000004"/>
    <s v="A"/>
    <n v="2026"/>
    <s v="M78 FLT SUV"/>
    <n v="2400"/>
    <n v="4724.75"/>
    <n v="7124.75"/>
    <n v="11723.6"/>
    <n v="12"/>
    <m/>
    <x v="0"/>
  </r>
  <r>
    <x v="6"/>
    <n v="905530"/>
    <s v="30-2100 "/>
    <s v="Bridge Engineering"/>
    <s v="181030"/>
    <m/>
    <s v="P119"/>
    <n v="1247"/>
    <x v="0"/>
    <n v="1136"/>
    <n v="3720"/>
    <n v="0"/>
    <n v="0"/>
    <n v="27.01"/>
    <n v="900"/>
    <n v="0"/>
    <n v="0"/>
    <n v="0"/>
    <n v="130.20000000000002"/>
    <n v="4777.21"/>
    <s v="A"/>
    <n v="2029"/>
    <s v="M78 FLT VAN PASSNGR"/>
    <n v="2604"/>
    <n v="5126.3600000000006"/>
    <n v="7730.3600000000006"/>
    <n v="12507.57"/>
    <n v="12"/>
    <m/>
    <x v="0"/>
  </r>
  <r>
    <x v="6"/>
    <n v="905530"/>
    <s v="30-2100 "/>
    <s v="Bridge Engineering"/>
    <s v="201022"/>
    <m/>
    <s v="P127"/>
    <n v="1212"/>
    <x v="0"/>
    <n v="58"/>
    <n v="225"/>
    <n v="0"/>
    <n v="0"/>
    <n v="36.94"/>
    <n v="75"/>
    <n v="0"/>
    <n v="0"/>
    <n v="3303.76"/>
    <n v="0"/>
    <n v="3640.7000000000003"/>
    <s v="A"/>
    <n v="2030"/>
    <s v="M78 FLT SUV"/>
    <n v="0"/>
    <n v="0"/>
    <n v="0"/>
    <n v="3640.7000000000003"/>
    <n v="3"/>
    <m/>
    <x v="0"/>
  </r>
  <r>
    <x v="6"/>
    <n v="903300"/>
    <s v="30-2200"/>
    <s v="Animal Services"/>
    <s v="001384"/>
    <m/>
    <s v="E217480"/>
    <n v="1340"/>
    <x v="1"/>
    <n v="0"/>
    <n v="0"/>
    <n v="0"/>
    <n v="1057.49"/>
    <n v="11.44"/>
    <n v="900"/>
    <n v="0"/>
    <n v="0"/>
    <n v="0"/>
    <n v="0"/>
    <n v="1968.93"/>
    <s v="D"/>
    <n v="1900"/>
    <s v=" "/>
    <n v="0"/>
    <n v="0"/>
    <n v="0"/>
    <n v="1968.93"/>
    <n v="12"/>
    <m/>
    <x v="0"/>
  </r>
  <r>
    <x v="6"/>
    <n v="903300"/>
    <s v="30-2200"/>
    <s v="Animal Services"/>
    <s v="031022"/>
    <m/>
    <s v="E227958"/>
    <n v="3007"/>
    <x v="1"/>
    <n v="0"/>
    <n v="0"/>
    <n v="0"/>
    <n v="0"/>
    <n v="0"/>
    <n v="240"/>
    <n v="0"/>
    <n v="0"/>
    <n v="0"/>
    <n v="0"/>
    <n v="240"/>
    <s v="D"/>
    <n v="2009"/>
    <s v=" "/>
    <n v="0"/>
    <n v="0"/>
    <n v="0"/>
    <n v="240"/>
    <n v="12"/>
    <m/>
    <x v="0"/>
  </r>
  <r>
    <x v="6"/>
    <n v="903300"/>
    <s v="30-2200"/>
    <s v="Animal Services"/>
    <s v="081077"/>
    <m/>
    <s v="E242856"/>
    <n v="3007"/>
    <x v="1"/>
    <n v="0"/>
    <n v="0"/>
    <n v="0"/>
    <n v="0"/>
    <n v="0"/>
    <n v="240"/>
    <n v="0"/>
    <n v="0"/>
    <n v="0"/>
    <n v="0"/>
    <n v="240"/>
    <s v="D"/>
    <n v="1900"/>
    <s v=" "/>
    <n v="0"/>
    <n v="0"/>
    <n v="0"/>
    <n v="240"/>
    <n v="12"/>
    <m/>
    <x v="0"/>
  </r>
  <r>
    <x v="6"/>
    <n v="903300"/>
    <s v="30-2200"/>
    <s v="Animal Services"/>
    <n v="101034"/>
    <m/>
    <s v="E253159"/>
    <n v="1212"/>
    <x v="0"/>
    <n v="780"/>
    <n v="2700"/>
    <n v="0"/>
    <n v="0"/>
    <n v="0"/>
    <n v="900"/>
    <n v="0"/>
    <n v="0"/>
    <n v="801.95"/>
    <n v="0"/>
    <n v="4401.95"/>
    <s v="B"/>
    <n v="2017"/>
    <n v="0"/>
    <n v="0"/>
    <n v="0"/>
    <n v="0"/>
    <n v="4401.95"/>
    <n v="12"/>
    <m/>
    <x v="0"/>
  </r>
  <r>
    <x v="6"/>
    <n v="903300"/>
    <s v="30-2200"/>
    <s v="Animal Services"/>
    <n v="111004"/>
    <m/>
    <s v="E256901"/>
    <n v="1202"/>
    <x v="0"/>
    <n v="329"/>
    <n v="2700"/>
    <n v="0"/>
    <n v="0"/>
    <n v="0"/>
    <n v="900"/>
    <n v="0"/>
    <n v="0"/>
    <n v="0"/>
    <n v="0"/>
    <n v="3600"/>
    <s v="B"/>
    <n v="2017"/>
    <n v="0"/>
    <n v="0"/>
    <n v="0"/>
    <n v="0"/>
    <n v="3600"/>
    <n v="12"/>
    <m/>
    <x v="0"/>
  </r>
  <r>
    <x v="6"/>
    <n v="903300"/>
    <s v="30-2200"/>
    <s v="Animal Services"/>
    <n v="121056"/>
    <m/>
    <s v="E256922"/>
    <n v="1206"/>
    <x v="0"/>
    <n v="21834"/>
    <n v="2880"/>
    <n v="7600.32"/>
    <n v="0"/>
    <n v="300.14"/>
    <n v="900"/>
    <n v="0"/>
    <n v="0"/>
    <n v="0"/>
    <n v="0"/>
    <n v="11680.46"/>
    <s v="B"/>
    <n v="2017"/>
    <n v="0"/>
    <n v="0"/>
    <n v="0"/>
    <n v="0"/>
    <n v="11680.46"/>
    <n v="12"/>
    <m/>
    <x v="0"/>
  </r>
  <r>
    <x v="6"/>
    <n v="903300"/>
    <s v="30-2200"/>
    <s v="Animal Services"/>
    <n v="121057"/>
    <m/>
    <s v="E256923"/>
    <n v="1210"/>
    <x v="0"/>
    <n v="15200"/>
    <n v="3240"/>
    <n v="5238"/>
    <n v="0"/>
    <n v="364.34000000000003"/>
    <n v="900"/>
    <n v="0"/>
    <n v="0"/>
    <n v="0"/>
    <n v="0"/>
    <n v="9742.34"/>
    <s v="B"/>
    <n v="2017"/>
    <n v="0"/>
    <n v="0"/>
    <n v="0"/>
    <n v="0"/>
    <n v="9742.34"/>
    <n v="12"/>
    <m/>
    <x v="0"/>
  </r>
  <r>
    <x v="6"/>
    <n v="903300"/>
    <s v="30-2200"/>
    <s v="Animal Services"/>
    <n v="131002"/>
    <m/>
    <s v="E259017"/>
    <n v="1206"/>
    <x v="0"/>
    <n v="13747"/>
    <n v="2880"/>
    <n v="4513.4399999999996"/>
    <n v="0"/>
    <n v="139.51"/>
    <n v="900"/>
    <n v="0"/>
    <n v="0"/>
    <n v="0"/>
    <n v="0"/>
    <n v="8432.9500000000007"/>
    <s v="B"/>
    <n v="2018"/>
    <n v="0"/>
    <n v="0"/>
    <n v="0"/>
    <n v="0"/>
    <n v="8432.9500000000007"/>
    <n v="12"/>
    <m/>
    <x v="0"/>
  </r>
  <r>
    <x v="6"/>
    <n v="903300"/>
    <s v="30-2200"/>
    <s v="Animal Services"/>
    <n v="141002"/>
    <m/>
    <s v="E259879"/>
    <n v="1204"/>
    <x v="0"/>
    <n v="1335"/>
    <n v="4020"/>
    <n v="0"/>
    <n v="0"/>
    <n v="29.8"/>
    <n v="900"/>
    <n v="0"/>
    <n v="0"/>
    <n v="0"/>
    <n v="145.20000000000002"/>
    <n v="5095"/>
    <s v="A"/>
    <n v="2025"/>
    <s v="M78 FLT TRU"/>
    <n v="2904"/>
    <n v="5716.95"/>
    <n v="8620.9500000000007"/>
    <n v="13715.95"/>
    <n v="12"/>
    <m/>
    <x v="0"/>
  </r>
  <r>
    <x v="6"/>
    <n v="903300"/>
    <s v="30-2200"/>
    <s v="Animal Services"/>
    <n v="141051"/>
    <m/>
    <s v="E263169"/>
    <n v="3007"/>
    <x v="1"/>
    <n v="0"/>
    <n v="0"/>
    <n v="0"/>
    <n v="0"/>
    <n v="0"/>
    <n v="240"/>
    <n v="0"/>
    <n v="0"/>
    <n v="0"/>
    <n v="0"/>
    <n v="240"/>
    <s v="D"/>
    <n v="1900"/>
    <s v=" "/>
    <n v="0"/>
    <n v="0"/>
    <n v="0"/>
    <n v="240"/>
    <n v="12"/>
    <m/>
    <x v="0"/>
  </r>
  <r>
    <x v="6"/>
    <n v="903300"/>
    <s v="30-2200"/>
    <s v="Animal Services"/>
    <n v="151008"/>
    <m/>
    <s v="E262992"/>
    <n v="1206"/>
    <x v="0"/>
    <n v="16100"/>
    <n v="2880"/>
    <n v="5808"/>
    <n v="0"/>
    <n v="182.34"/>
    <n v="900"/>
    <n v="0"/>
    <n v="0"/>
    <n v="0"/>
    <n v="474"/>
    <n v="10244.34"/>
    <s v="A"/>
    <n v="2020"/>
    <s v="M78 FLT TRU"/>
    <n v="9480"/>
    <n v="18662.75"/>
    <n v="28142.75"/>
    <n v="38387.089999999997"/>
    <n v="12"/>
    <m/>
    <x v="0"/>
  </r>
  <r>
    <x v="6"/>
    <n v="903300"/>
    <s v="30-2200"/>
    <s v="Animal Services"/>
    <n v="151075"/>
    <m/>
    <s v="E258818"/>
    <n v="3007"/>
    <x v="1"/>
    <n v="0"/>
    <n v="0"/>
    <n v="0"/>
    <n v="0"/>
    <n v="0"/>
    <n v="240"/>
    <n v="0"/>
    <n v="0"/>
    <n v="0"/>
    <n v="0"/>
    <n v="240"/>
    <s v="D"/>
    <n v="1900"/>
    <s v=" "/>
    <n v="0"/>
    <n v="0"/>
    <n v="0"/>
    <n v="240"/>
    <n v="12"/>
    <m/>
    <x v="0"/>
  </r>
  <r>
    <x v="6"/>
    <n v="903300"/>
    <s v="30-2200"/>
    <s v="Animal Services"/>
    <s v="181017"/>
    <m/>
    <s v="E277864"/>
    <n v="3007"/>
    <x v="1"/>
    <n v="0"/>
    <n v="0"/>
    <n v="0"/>
    <n v="0"/>
    <n v="0"/>
    <n v="240"/>
    <n v="0"/>
    <n v="0"/>
    <n v="0"/>
    <n v="0"/>
    <n v="240"/>
    <s v="D"/>
    <n v="1900"/>
    <s v=" "/>
    <n v="0"/>
    <n v="0"/>
    <n v="0"/>
    <n v="240"/>
    <n v="12"/>
    <m/>
    <x v="0"/>
  </r>
  <r>
    <x v="6"/>
    <n v="903300"/>
    <s v="30-2200"/>
    <s v="Animal Services"/>
    <s v="191033"/>
    <m/>
    <s v="E281659"/>
    <n v="1209"/>
    <x v="0"/>
    <n v="2720"/>
    <n v="1060"/>
    <n v="626.46"/>
    <n v="0"/>
    <n v="81.36"/>
    <n v="300"/>
    <n v="0"/>
    <n v="0"/>
    <n v="9153.39"/>
    <n v="0"/>
    <n v="11221.21"/>
    <s v="A"/>
    <n v="2025"/>
    <s v="M78 FLT TRU"/>
    <n v="0"/>
    <n v="0"/>
    <n v="0"/>
    <n v="11221.21"/>
    <n v="12"/>
    <m/>
    <x v="0"/>
  </r>
  <r>
    <x v="6"/>
    <n v="903300"/>
    <s v="30-2200"/>
    <s v="Animal Services"/>
    <s v="191034"/>
    <m/>
    <s v="E281658"/>
    <n v="1209"/>
    <x v="0"/>
    <n v="3364"/>
    <n v="1325"/>
    <n v="754.19"/>
    <n v="0"/>
    <n v="87.32"/>
    <n v="375"/>
    <n v="0"/>
    <n v="0"/>
    <n v="5051.5999999999995"/>
    <n v="0"/>
    <n v="7593.11"/>
    <s v="A"/>
    <n v="2025"/>
    <s v="M78 FLT TRU"/>
    <n v="0"/>
    <n v="0"/>
    <n v="0"/>
    <n v="7593.11"/>
    <n v="12"/>
    <m/>
    <x v="0"/>
  </r>
  <r>
    <x v="6"/>
    <n v="903300"/>
    <s v="30-2200"/>
    <s v="Animal Services"/>
    <s v="191035"/>
    <m/>
    <s v="E281415"/>
    <n v="1210"/>
    <x v="0"/>
    <n v="8"/>
    <n v="0"/>
    <n v="0"/>
    <n v="0"/>
    <n v="0"/>
    <n v="0"/>
    <n v="0"/>
    <n v="0"/>
    <n v="1887.46"/>
    <n v="0"/>
    <n v="1887.46"/>
    <s v="A"/>
    <n v="2025"/>
    <s v="M78 FLT TRU"/>
    <n v="0"/>
    <n v="0"/>
    <n v="0"/>
    <n v="1887.46"/>
    <n v="12"/>
    <m/>
    <x v="0"/>
  </r>
  <r>
    <x v="6"/>
    <n v="903300"/>
    <s v="30-2200"/>
    <s v="Animal Services"/>
    <s v="191036"/>
    <m/>
    <s v="E281414"/>
    <n v="1210"/>
    <x v="0"/>
    <n v="1773"/>
    <n v="810"/>
    <n v="231.12000000000006"/>
    <n v="0"/>
    <n v="252.1"/>
    <n v="225"/>
    <n v="0"/>
    <n v="0"/>
    <n v="20356.439999999999"/>
    <n v="0"/>
    <n v="21874.66"/>
    <s v="A"/>
    <n v="2025"/>
    <s v="M78 FLT TRU"/>
    <n v="0"/>
    <n v="0"/>
    <n v="0"/>
    <n v="21874.66"/>
    <n v="12"/>
    <m/>
    <x v="0"/>
  </r>
  <r>
    <x v="6"/>
    <n v="903300"/>
    <s v="30-2200"/>
    <s v="Animal Services"/>
    <s v="191037"/>
    <m/>
    <s v="E281410"/>
    <n v="1210"/>
    <x v="0"/>
    <n v="1185"/>
    <n v="270"/>
    <n v="127.44000000000005"/>
    <n v="0"/>
    <n v="44.37"/>
    <n v="75"/>
    <n v="0"/>
    <n v="0"/>
    <n v="10900.7"/>
    <n v="0"/>
    <n v="11417.51"/>
    <s v="A"/>
    <n v="2025"/>
    <s v="M78 FLT TRU"/>
    <n v="0"/>
    <n v="0"/>
    <n v="0"/>
    <n v="11417.51"/>
    <n v="12"/>
    <m/>
    <x v="0"/>
  </r>
  <r>
    <x v="6"/>
    <n v="903150"/>
    <s v="30-2300"/>
    <s v="Animal Services - ACT Program"/>
    <n v="131011"/>
    <m/>
    <s v="E260019"/>
    <n v="1202"/>
    <x v="0"/>
    <n v="8126"/>
    <n v="2700"/>
    <n v="1642.5"/>
    <n v="0"/>
    <n v="39.69"/>
    <n v="900"/>
    <n v="0"/>
    <n v="0"/>
    <n v="0"/>
    <n v="0"/>
    <n v="5282.19"/>
    <s v="B"/>
    <n v="2019"/>
    <n v="0"/>
    <n v="0"/>
    <n v="0"/>
    <n v="0"/>
    <n v="5282.19"/>
    <n v="12"/>
    <m/>
    <x v="0"/>
  </r>
  <r>
    <x v="6"/>
    <n v="908000"/>
    <s v="30-3000"/>
    <s v="Elections"/>
    <n v="151036"/>
    <m/>
    <s v="E264600"/>
    <n v="1202"/>
    <x v="0"/>
    <n v="5673"/>
    <n v="2700"/>
    <n v="1120.05"/>
    <n v="0"/>
    <n v="348.74"/>
    <n v="900"/>
    <n v="0"/>
    <n v="0"/>
    <n v="0"/>
    <n v="120"/>
    <n v="5188.79"/>
    <s v="A"/>
    <n v="2025"/>
    <s v="M78 FLT VAN PASSNGR"/>
    <n v="2400"/>
    <n v="4724.75"/>
    <n v="7124.75"/>
    <n v="12313.54"/>
    <n v="12"/>
    <m/>
    <x v="0"/>
  </r>
  <r>
    <x v="6"/>
    <n v="908000"/>
    <s v="30-3100"/>
    <s v="Elections-Temp Assignments"/>
    <s v="061088"/>
    <m/>
    <s v="ELECTIONS"/>
    <n v="9020"/>
    <x v="0"/>
    <n v="0"/>
    <n v="0"/>
    <n v="0"/>
    <n v="0"/>
    <n v="0"/>
    <n v="0"/>
    <n v="0"/>
    <n v="0"/>
    <n v="0"/>
    <n v="0"/>
    <n v="0"/>
    <s v="D"/>
    <n v="1900"/>
    <n v="0"/>
    <n v="0"/>
    <n v="0"/>
    <n v="0"/>
    <n v="0"/>
    <n v="3"/>
    <m/>
    <x v="0"/>
  </r>
  <r>
    <x v="2"/>
    <n v="904400"/>
    <s v="50-1000"/>
    <s v="Distribution"/>
    <n v="121012"/>
    <m/>
    <s v="E249929"/>
    <n v="1202"/>
    <x v="0"/>
    <n v="9338"/>
    <n v="2700"/>
    <n v="2016.8999999999996"/>
    <n v="0"/>
    <n v="44.62"/>
    <n v="900"/>
    <n v="0"/>
    <n v="0"/>
    <n v="0"/>
    <n v="0"/>
    <n v="5661.5199999999995"/>
    <s v="B"/>
    <n v="2017"/>
    <n v="0"/>
    <n v="0"/>
    <n v="0"/>
    <n v="0"/>
    <n v="5661.5199999999995"/>
    <n v="12"/>
    <m/>
    <x v="0"/>
  </r>
  <r>
    <x v="2"/>
    <n v="904400"/>
    <s v="50-1000"/>
    <s v="Distribution"/>
    <n v="141026"/>
    <m/>
    <s v="E259882"/>
    <n v="1226"/>
    <x v="0"/>
    <n v="12620"/>
    <n v="4440"/>
    <n v="5024.6000000000013"/>
    <n v="0"/>
    <n v="104.88"/>
    <n v="900"/>
    <n v="973.68"/>
    <n v="0"/>
    <n v="0"/>
    <n v="0"/>
    <n v="11443.160000000002"/>
    <s v="B"/>
    <n v="2019"/>
    <n v="0"/>
    <n v="0"/>
    <n v="0"/>
    <n v="0"/>
    <n v="11443.160000000002"/>
    <n v="12"/>
    <m/>
    <x v="0"/>
  </r>
  <r>
    <x v="2"/>
    <n v="904400"/>
    <s v="50-1000"/>
    <s v="Distribution"/>
    <n v="141060"/>
    <m/>
    <s v="E262235"/>
    <n v="1226"/>
    <x v="0"/>
    <n v="5270"/>
    <n v="4440"/>
    <n v="119.88"/>
    <n v="0"/>
    <n v="93.97999999999999"/>
    <n v="900"/>
    <n v="0"/>
    <n v="0"/>
    <n v="0"/>
    <n v="0"/>
    <n v="5553.86"/>
    <s v="B"/>
    <n v="2019"/>
    <n v="0"/>
    <n v="0"/>
    <n v="0"/>
    <n v="0"/>
    <n v="5553.86"/>
    <n v="12"/>
    <m/>
    <x v="0"/>
  </r>
  <r>
    <x v="2"/>
    <n v="904400"/>
    <s v="50-1000"/>
    <s v="Distribution"/>
    <s v="191045"/>
    <m/>
    <s v="E283206"/>
    <n v="1340"/>
    <x v="1"/>
    <n v="0"/>
    <n v="0"/>
    <n v="0"/>
    <n v="0"/>
    <n v="244.96"/>
    <n v="450"/>
    <n v="0"/>
    <n v="0"/>
    <n v="1522.36"/>
    <n v="0"/>
    <n v="2217.3199999999997"/>
    <s v="A"/>
    <n v="2030"/>
    <s v="M78 FLT TRU MISC"/>
    <n v="0"/>
    <n v="0"/>
    <n v="0"/>
    <n v="2217.3199999999997"/>
    <n v="6"/>
    <m/>
    <x v="0"/>
  </r>
  <r>
    <x v="2"/>
    <n v="904400"/>
    <s v="50-1000"/>
    <s v="Distribution"/>
    <s v="191052"/>
    <m/>
    <s v="E281431"/>
    <n v="1202"/>
    <x v="0"/>
    <n v="5111"/>
    <n v="2025"/>
    <n v="915.75"/>
    <n v="0"/>
    <n v="0"/>
    <n v="675"/>
    <n v="0"/>
    <n v="0"/>
    <n v="187.27"/>
    <n v="0"/>
    <n v="3803.02"/>
    <s v="A"/>
    <n v="2025"/>
    <s v=" "/>
    <n v="0"/>
    <n v="0"/>
    <n v="0"/>
    <n v="3803.02"/>
    <n v="10"/>
    <m/>
    <x v="0"/>
  </r>
  <r>
    <x v="2"/>
    <n v="904400"/>
    <s v="50-1000"/>
    <s v="Distribution"/>
    <s v="201009"/>
    <m/>
    <s v="TBD"/>
    <n v="1226"/>
    <x v="2"/>
    <n v="0"/>
    <n v="0"/>
    <n v="0"/>
    <n v="0"/>
    <n v="0"/>
    <n v="0"/>
    <n v="0"/>
    <n v="0"/>
    <n v="0"/>
    <n v="0"/>
    <n v="0"/>
    <e v="#N/A"/>
    <e v="#N/A"/>
    <e v="#N/A"/>
    <n v="0"/>
    <n v="0"/>
    <n v="0"/>
    <n v="0"/>
    <n v="0"/>
    <m/>
    <x v="0"/>
  </r>
  <r>
    <x v="2"/>
    <n v="904400"/>
    <s v="50-1000"/>
    <s v="Distribution"/>
    <s v="201010"/>
    <m/>
    <s v="TBD"/>
    <n v="1226"/>
    <x v="2"/>
    <n v="0"/>
    <n v="0"/>
    <n v="0"/>
    <n v="0"/>
    <n v="0"/>
    <n v="0"/>
    <n v="0"/>
    <n v="0"/>
    <n v="0"/>
    <n v="0"/>
    <n v="0"/>
    <e v="#N/A"/>
    <e v="#N/A"/>
    <e v="#N/A"/>
    <n v="0"/>
    <n v="0"/>
    <n v="0"/>
    <n v="0"/>
    <n v="0"/>
    <m/>
    <x v="0"/>
  </r>
  <r>
    <x v="2"/>
    <n v="902205"/>
    <s v="50-2100"/>
    <s v="FM-Lighting"/>
    <s v="181047"/>
    <m/>
    <s v="E278656"/>
    <n v="1202"/>
    <x v="0"/>
    <n v="3310"/>
    <n v="2700"/>
    <n v="0"/>
    <n v="0"/>
    <n v="27.65"/>
    <n v="900"/>
    <n v="0"/>
    <n v="0"/>
    <n v="0"/>
    <n v="115.2"/>
    <n v="3742.85"/>
    <s v="A"/>
    <n v="2029"/>
    <s v="M78 FLT VAN CARGO"/>
    <n v="2304"/>
    <n v="1701.17"/>
    <n v="4005.17"/>
    <n v="7748.02"/>
    <n v="12"/>
    <m/>
    <x v="0"/>
  </r>
  <r>
    <x v="2"/>
    <n v="902205"/>
    <s v="50-2100"/>
    <s v="FM-Lighting"/>
    <s v="191022"/>
    <m/>
    <s v="E278670"/>
    <n v="1202"/>
    <x v="0"/>
    <n v="5737"/>
    <n v="2700"/>
    <n v="591.75"/>
    <n v="0"/>
    <n v="11.51"/>
    <n v="900"/>
    <n v="0"/>
    <n v="0"/>
    <n v="0"/>
    <n v="115.2"/>
    <n v="4318.46"/>
    <s v="A"/>
    <n v="2029"/>
    <s v="M78 FLT VAN CARGO"/>
    <n v="2304"/>
    <n v="1701.17"/>
    <n v="4005.17"/>
    <n v="8323.630000000001"/>
    <n v="12"/>
    <m/>
    <x v="0"/>
  </r>
  <r>
    <x v="2"/>
    <n v="902205"/>
    <s v="50-2100"/>
    <s v="FM-Lighting"/>
    <s v="201008"/>
    <m/>
    <s v="TBD"/>
    <n v="1226"/>
    <x v="2"/>
    <n v="0"/>
    <n v="0"/>
    <n v="0"/>
    <n v="0"/>
    <n v="0"/>
    <n v="0"/>
    <n v="0"/>
    <n v="0"/>
    <n v="0"/>
    <n v="0"/>
    <n v="0"/>
    <e v="#N/A"/>
    <e v="#N/A"/>
    <e v="#N/A"/>
    <n v="0"/>
    <n v="0"/>
    <n v="0"/>
    <n v="0"/>
    <n v="0"/>
    <m/>
    <x v="0"/>
  </r>
  <r>
    <x v="2"/>
    <n v="902204"/>
    <s v="50-2200"/>
    <s v="FM-Electricians"/>
    <s v="061074"/>
    <m/>
    <s v="E237122"/>
    <n v="1226"/>
    <x v="0"/>
    <n v="6446"/>
    <n v="4440"/>
    <n v="3700"/>
    <n v="0"/>
    <n v="0"/>
    <n v="900"/>
    <n v="0"/>
    <n v="0"/>
    <n v="0"/>
    <n v="0"/>
    <n v="9040"/>
    <s v="C"/>
    <n v="2016"/>
    <s v=" "/>
    <n v="0"/>
    <n v="0"/>
    <n v="0"/>
    <n v="9040"/>
    <n v="12"/>
    <m/>
    <x v="0"/>
  </r>
  <r>
    <x v="2"/>
    <n v="902204"/>
    <s v="50-2200"/>
    <s v="FM-Electricians"/>
    <s v="081033"/>
    <m/>
    <s v="E265124"/>
    <n v="1226"/>
    <x v="0"/>
    <n v="2408"/>
    <n v="4440"/>
    <n v="0"/>
    <n v="0"/>
    <n v="0"/>
    <n v="900"/>
    <n v="0"/>
    <n v="0"/>
    <n v="0"/>
    <n v="0"/>
    <n v="5340"/>
    <s v="B"/>
    <n v="2018"/>
    <n v="0"/>
    <n v="0"/>
    <n v="0"/>
    <n v="0"/>
    <n v="5340"/>
    <n v="12"/>
    <m/>
    <x v="0"/>
  </r>
  <r>
    <x v="2"/>
    <n v="902204"/>
    <s v="50-2200"/>
    <s v="FM-Electricians"/>
    <n v="121008"/>
    <m/>
    <s v="E254993"/>
    <n v="1226"/>
    <x v="0"/>
    <n v="2992"/>
    <n v="4440"/>
    <n v="409.22"/>
    <n v="0"/>
    <n v="16.22"/>
    <n v="900"/>
    <n v="0"/>
    <n v="0"/>
    <n v="0"/>
    <n v="120"/>
    <n v="5885.4400000000005"/>
    <s v="A"/>
    <n v="2022"/>
    <s v="M78 FLT VAN CARGO"/>
    <n v="2400"/>
    <n v="1772.06"/>
    <n v="4172.0599999999995"/>
    <n v="10057.5"/>
    <n v="12"/>
    <m/>
    <x v="0"/>
  </r>
  <r>
    <x v="2"/>
    <n v="902204"/>
    <s v="50-2200"/>
    <s v="FM-Electricians"/>
    <n v="121021"/>
    <m/>
    <s v="E256933"/>
    <n v="1226"/>
    <x v="0"/>
    <n v="11828"/>
    <n v="4440"/>
    <n v="4312.72"/>
    <n v="0"/>
    <n v="98.039999999999992"/>
    <n v="900"/>
    <n v="0"/>
    <n v="0"/>
    <n v="0"/>
    <n v="120"/>
    <n v="9870.760000000002"/>
    <s v="A"/>
    <n v="2022"/>
    <s v="M78 FLT VAN CARGO"/>
    <n v="2400"/>
    <n v="1772.06"/>
    <n v="4172.0599999999995"/>
    <n v="14042.820000000002"/>
    <n v="12"/>
    <m/>
    <x v="0"/>
  </r>
  <r>
    <x v="2"/>
    <n v="902204"/>
    <s v="50-2200"/>
    <s v="FM-Electricians"/>
    <n v="121022"/>
    <m/>
    <s v="E256932"/>
    <n v="1226"/>
    <x v="0"/>
    <n v="3715"/>
    <n v="4440"/>
    <n v="48.100000000000023"/>
    <n v="0"/>
    <n v="0"/>
    <n v="900"/>
    <n v="0"/>
    <n v="0"/>
    <n v="0"/>
    <n v="120"/>
    <n v="5508.1"/>
    <s v="A"/>
    <n v="2022"/>
    <s v="M78 FLT VAN CARGO"/>
    <n v="2400"/>
    <n v="1772.06"/>
    <n v="4172.0599999999995"/>
    <n v="9680.16"/>
    <n v="12"/>
    <m/>
    <x v="0"/>
  </r>
  <r>
    <x v="2"/>
    <n v="902204"/>
    <s v="50-2200"/>
    <s v="FM-Electricians"/>
    <n v="161005"/>
    <m/>
    <s v="E271392"/>
    <n v="1202"/>
    <x v="0"/>
    <n v="9185"/>
    <n v="2700"/>
    <n v="1433.2500000000002"/>
    <n v="0"/>
    <n v="56.650000000000006"/>
    <n v="900"/>
    <n v="0"/>
    <n v="0"/>
    <n v="229.5"/>
    <n v="115.2"/>
    <n v="5434.5999999999995"/>
    <s v="A"/>
    <n v="2027"/>
    <s v="M78 FLT VAN CARGO"/>
    <n v="2304"/>
    <n v="1701.17"/>
    <n v="4005.17"/>
    <n v="9439.77"/>
    <n v="12"/>
    <m/>
    <x v="0"/>
  </r>
  <r>
    <x v="2"/>
    <n v="902204"/>
    <s v="50-2200"/>
    <s v="FM-Electricians"/>
    <s v="171036"/>
    <m/>
    <s v="E274963"/>
    <n v="1226"/>
    <x v="0"/>
    <n v="8846"/>
    <n v="4440"/>
    <n v="2171.9000000000005"/>
    <n v="0"/>
    <n v="0"/>
    <n v="900"/>
    <n v="0"/>
    <n v="0"/>
    <n v="422.5"/>
    <n v="240"/>
    <n v="8174.4000000000005"/>
    <s v="L"/>
    <n v="2028"/>
    <s v="M78 FLT VAN CARGO"/>
    <n v="4800"/>
    <n v="3544.11"/>
    <n v="8344.11"/>
    <n v="16518.510000000002"/>
    <n v="12"/>
    <m/>
    <x v="0"/>
  </r>
  <r>
    <x v="2"/>
    <n v="902204"/>
    <s v="50-2200"/>
    <s v="FM-Electricians"/>
    <s v="171037"/>
    <m/>
    <s v="E274960"/>
    <n v="1226"/>
    <x v="0"/>
    <n v="5293"/>
    <n v="4440"/>
    <n v="828.06"/>
    <n v="0"/>
    <n v="87.1"/>
    <n v="900"/>
    <n v="0"/>
    <n v="0"/>
    <n v="0"/>
    <n v="240"/>
    <n v="6495.16"/>
    <s v="L"/>
    <n v="2028"/>
    <s v="M78 FLT VAN CARGO"/>
    <n v="4800"/>
    <n v="3544.11"/>
    <n v="8344.11"/>
    <n v="14839.27"/>
    <n v="12"/>
    <m/>
    <x v="0"/>
  </r>
  <r>
    <x v="2"/>
    <n v="902204"/>
    <s v="50-2200"/>
    <s v="FM-Electricians"/>
    <s v="171038"/>
    <m/>
    <s v="E274959"/>
    <n v="1226"/>
    <x v="0"/>
    <n v="8218"/>
    <n v="4440"/>
    <n v="2605.54"/>
    <n v="0"/>
    <n v="0"/>
    <n v="900"/>
    <n v="3687.42"/>
    <n v="0"/>
    <n v="0"/>
    <n v="240"/>
    <n v="11872.96"/>
    <s v="L"/>
    <n v="2028"/>
    <s v="M78 FLT VAN CARGO"/>
    <n v="4800"/>
    <n v="3544.11"/>
    <n v="8344.11"/>
    <n v="20217.07"/>
    <n v="12"/>
    <m/>
    <x v="0"/>
  </r>
  <r>
    <x v="2"/>
    <n v="902204"/>
    <s v="50-2200"/>
    <s v="FM-Electricians"/>
    <s v="191051"/>
    <m/>
    <s v="E281427"/>
    <n v="1202"/>
    <x v="0"/>
    <n v="2520"/>
    <n v="2025"/>
    <n v="28.800000000000011"/>
    <n v="0"/>
    <n v="24.24"/>
    <n v="675"/>
    <n v="0"/>
    <n v="0"/>
    <n v="398.77"/>
    <n v="0"/>
    <n v="3151.81"/>
    <s v="A"/>
    <n v="2030"/>
    <s v="M78 FLT VAN CARGO"/>
    <n v="0"/>
    <n v="0"/>
    <n v="0"/>
    <n v="3151.81"/>
    <n v="10"/>
    <m/>
    <x v="0"/>
  </r>
  <r>
    <x v="2"/>
    <n v="902204"/>
    <s v="50-2200"/>
    <s v="FM-Electricians"/>
    <s v="201033"/>
    <m/>
    <s v="E283230"/>
    <n v="1202"/>
    <x v="0"/>
    <n v="453"/>
    <n v="450"/>
    <n v="0"/>
    <n v="0"/>
    <n v="0"/>
    <n v="150"/>
    <n v="0"/>
    <n v="0"/>
    <n v="2018.32"/>
    <n v="0"/>
    <n v="2618.3199999999997"/>
    <s v="L"/>
    <n v="2030"/>
    <s v="M78 FLT VAN CARGO"/>
    <n v="0"/>
    <n v="0"/>
    <n v="0"/>
    <n v="2618.3199999999997"/>
    <n v="4"/>
    <m/>
    <x v="0"/>
  </r>
  <r>
    <x v="2"/>
    <n v="902204"/>
    <s v="50-2200"/>
    <s v="FM-Electricians"/>
    <s v="New Vehicle Addition"/>
    <m/>
    <s v="TBD"/>
    <n v="1202"/>
    <x v="2"/>
    <n v="0"/>
    <n v="0"/>
    <n v="0"/>
    <n v="0"/>
    <n v="0"/>
    <n v="0"/>
    <n v="0"/>
    <n v="0"/>
    <n v="0"/>
    <n v="0"/>
    <n v="0"/>
    <e v="#N/A"/>
    <e v="#N/A"/>
    <e v="#N/A"/>
    <n v="0"/>
    <n v="0"/>
    <n v="0"/>
    <n v="0"/>
    <n v="0"/>
    <m/>
    <x v="0"/>
  </r>
  <r>
    <x v="2"/>
    <n v="902206"/>
    <s v="50-2300"/>
    <s v="FM-Carpenters/Maintenance"/>
    <s v="061077"/>
    <m/>
    <s v="E239259"/>
    <n v="1226"/>
    <x v="0"/>
    <n v="7565"/>
    <n v="4440"/>
    <n v="1166.2399999999998"/>
    <n v="0"/>
    <n v="114.25"/>
    <n v="900"/>
    <n v="0"/>
    <n v="0"/>
    <n v="0"/>
    <n v="0"/>
    <n v="6620.49"/>
    <s v="B"/>
    <n v="2016"/>
    <n v="0"/>
    <n v="0"/>
    <n v="0"/>
    <n v="0"/>
    <n v="6620.49"/>
    <n v="12"/>
    <m/>
    <x v="0"/>
  </r>
  <r>
    <x v="2"/>
    <n v="902206"/>
    <s v="50-2300"/>
    <s v="FM-Carpenters/Maintenance"/>
    <n v="131015"/>
    <m/>
    <s v="E260022"/>
    <n v="1226"/>
    <x v="0"/>
    <n v="6201"/>
    <n v="4440"/>
    <n v="616.41999999999996"/>
    <n v="0"/>
    <n v="81.63"/>
    <n v="900"/>
    <n v="0"/>
    <n v="0"/>
    <n v="0"/>
    <n v="120"/>
    <n v="6158.05"/>
    <s v="A"/>
    <n v="2023"/>
    <s v="M78 FLT VAN CARGO"/>
    <n v="2400"/>
    <n v="1772.06"/>
    <n v="4172.0599999999995"/>
    <n v="10330.11"/>
    <n v="12"/>
    <m/>
    <x v="0"/>
  </r>
  <r>
    <x v="2"/>
    <n v="902206"/>
    <s v="50-2300"/>
    <s v="FM-Carpenters/Maintenance"/>
    <n v="131016"/>
    <m/>
    <s v="E260023"/>
    <n v="1226"/>
    <x v="0"/>
    <n v="5515"/>
    <n v="4440"/>
    <n v="720.02"/>
    <n v="0"/>
    <n v="50.23"/>
    <n v="900"/>
    <n v="0"/>
    <n v="0"/>
    <n v="0"/>
    <n v="120"/>
    <n v="6230.25"/>
    <s v="A"/>
    <n v="2023"/>
    <s v="M78 FLT VAN CARGO"/>
    <n v="2400"/>
    <n v="1772.06"/>
    <n v="4172.0599999999995"/>
    <n v="10402.31"/>
    <n v="12"/>
    <m/>
    <x v="0"/>
  </r>
  <r>
    <x v="2"/>
    <n v="902206"/>
    <s v="50-2300"/>
    <s v="FM-Carpenters/Maintenance"/>
    <n v="151040"/>
    <m/>
    <s v="E264248"/>
    <n v="1226"/>
    <x v="0"/>
    <n v="8901"/>
    <n v="4440"/>
    <n v="2368.7399999999998"/>
    <n v="0"/>
    <n v="76.05"/>
    <n v="900"/>
    <n v="0"/>
    <n v="0"/>
    <n v="0"/>
    <n v="240"/>
    <n v="8024.79"/>
    <s v="L"/>
    <n v="2025"/>
    <s v="M78 FLT VAN CARGO"/>
    <n v="4800"/>
    <n v="3544.11"/>
    <n v="8344.11"/>
    <n v="16368.900000000001"/>
    <n v="12"/>
    <m/>
    <x v="0"/>
  </r>
  <r>
    <x v="2"/>
    <n v="902206"/>
    <s v="50-2300"/>
    <s v="FM-Carpenters/Maintenance"/>
    <n v="151067"/>
    <m/>
    <s v="E265126"/>
    <n v="1226"/>
    <x v="0"/>
    <n v="14189"/>
    <n v="4440"/>
    <n v="6059.86"/>
    <n v="0"/>
    <n v="115.1"/>
    <n v="900"/>
    <n v="0"/>
    <n v="0"/>
    <n v="0"/>
    <n v="240"/>
    <n v="11754.960000000001"/>
    <s v="L"/>
    <n v="2025"/>
    <s v="M78 FLT VAN CARGO"/>
    <n v="4800"/>
    <n v="3544.11"/>
    <n v="8344.11"/>
    <n v="20099.07"/>
    <n v="12"/>
    <m/>
    <x v="0"/>
  </r>
  <r>
    <x v="2"/>
    <n v="902206"/>
    <s v="50-2300"/>
    <s v="FM-Carpenters/Maintenance"/>
    <s v="171033"/>
    <m/>
    <s v="E274964"/>
    <n v="1226"/>
    <x v="0"/>
    <n v="7830"/>
    <n v="4440"/>
    <n v="1641.32"/>
    <n v="0"/>
    <n v="59.36"/>
    <n v="900"/>
    <n v="0"/>
    <n v="0"/>
    <n v="0"/>
    <n v="130.20000000000002"/>
    <n v="7170.8799999999992"/>
    <s v="A"/>
    <n v="2028"/>
    <s v="M78 FLT VAN CARGO"/>
    <n v="2604"/>
    <n v="1922.68"/>
    <n v="4526.68"/>
    <n v="11697.56"/>
    <n v="12"/>
    <m/>
    <x v="0"/>
  </r>
  <r>
    <x v="2"/>
    <n v="902206"/>
    <s v="50-2300"/>
    <s v="FM-Carpenters/Maintenance"/>
    <s v="171034"/>
    <m/>
    <s v="E274966"/>
    <n v="1226"/>
    <x v="0"/>
    <n v="8426"/>
    <n v="4440"/>
    <n v="1950.6399999999999"/>
    <n v="0"/>
    <n v="0"/>
    <n v="900"/>
    <n v="0"/>
    <n v="0"/>
    <n v="0"/>
    <n v="130.20000000000002"/>
    <n v="7420.8399999999992"/>
    <s v="A"/>
    <n v="2028"/>
    <s v="M78 FLT VAN CARGO"/>
    <n v="2604"/>
    <n v="1922.68"/>
    <n v="4526.68"/>
    <n v="11947.52"/>
    <n v="12"/>
    <m/>
    <x v="0"/>
  </r>
  <r>
    <x v="2"/>
    <n v="902206"/>
    <s v="50-2300"/>
    <s v="FM-Carpenters/Maintenance"/>
    <s v="171035"/>
    <m/>
    <s v="E274965"/>
    <n v="1226"/>
    <x v="0"/>
    <n v="3534"/>
    <n v="4440"/>
    <n v="0"/>
    <n v="0"/>
    <n v="72.400000000000006"/>
    <n v="900"/>
    <n v="0"/>
    <n v="0"/>
    <n v="0"/>
    <n v="260.40000000000003"/>
    <n v="5672.7999999999993"/>
    <s v="L"/>
    <n v="2028"/>
    <s v="M78 FLT VAN CARGO"/>
    <n v="5208"/>
    <n v="3845.3500000000004"/>
    <n v="9053.35"/>
    <n v="14726.15"/>
    <n v="12"/>
    <m/>
    <x v="0"/>
  </r>
  <r>
    <x v="2"/>
    <n v="902206"/>
    <s v="50-2300"/>
    <s v="FM-Carpenters/Maintenance"/>
    <s v="181042"/>
    <m/>
    <s v="E277730"/>
    <n v="1226"/>
    <x v="0"/>
    <n v="2964"/>
    <n v="4440"/>
    <n v="0"/>
    <n v="0"/>
    <n v="0"/>
    <n v="900"/>
    <n v="0"/>
    <n v="0"/>
    <n v="0"/>
    <n v="130.20000000000002"/>
    <n v="5470.2"/>
    <s v="A"/>
    <n v="2029"/>
    <s v="M78 FLT VAN CARGO"/>
    <n v="2604"/>
    <n v="1922.68"/>
    <n v="4526.68"/>
    <n v="9996.880000000001"/>
    <n v="12"/>
    <m/>
    <x v="0"/>
  </r>
  <r>
    <x v="2"/>
    <n v="902206"/>
    <s v="50-2300"/>
    <s v="FM-Carpenters/Maintenance"/>
    <s v="181043"/>
    <m/>
    <s v="E277725"/>
    <n v="1226"/>
    <x v="0"/>
    <n v="5165"/>
    <n v="4440"/>
    <n v="216.82"/>
    <n v="0"/>
    <n v="0"/>
    <n v="900"/>
    <n v="0"/>
    <n v="0"/>
    <n v="0"/>
    <n v="130.20000000000002"/>
    <n v="5687.0199999999995"/>
    <s v="A"/>
    <n v="2029"/>
    <s v="M78 FLT VAN CARGO"/>
    <n v="2604"/>
    <n v="1922.68"/>
    <n v="4526.68"/>
    <n v="10213.700000000001"/>
    <n v="12"/>
    <m/>
    <x v="0"/>
  </r>
  <r>
    <x v="2"/>
    <n v="902207"/>
    <s v="50-3100"/>
    <s v="FM-Locksmith"/>
    <n v="141067"/>
    <m/>
    <s v="E263168"/>
    <n v="1226"/>
    <x v="0"/>
    <n v="6178"/>
    <n v="4440"/>
    <n v="697.07999999999993"/>
    <n v="0"/>
    <n v="37.21"/>
    <n v="900"/>
    <n v="0"/>
    <n v="0"/>
    <n v="0"/>
    <n v="120"/>
    <n v="6194.29"/>
    <s v="A"/>
    <n v="2024"/>
    <s v="M78 FLT VAN CARGO"/>
    <n v="2400"/>
    <n v="1772.06"/>
    <n v="4172.0599999999995"/>
    <n v="10366.349999999999"/>
    <n v="12"/>
    <m/>
    <x v="0"/>
  </r>
  <r>
    <x v="2"/>
    <n v="902207"/>
    <s v="50-3100"/>
    <s v="FM-Locksmith"/>
    <s v="181041"/>
    <m/>
    <s v="E277732"/>
    <n v="1226"/>
    <x v="0"/>
    <n v="7538"/>
    <n v="4440"/>
    <n v="2846.0399999999995"/>
    <n v="0"/>
    <n v="0"/>
    <n v="900"/>
    <n v="0"/>
    <n v="0"/>
    <n v="0"/>
    <n v="130.20000000000002"/>
    <n v="8316.24"/>
    <s v="A"/>
    <n v="2029"/>
    <s v="M78 FLT VAN CARGO"/>
    <n v="2604"/>
    <n v="1922.68"/>
    <n v="4526.68"/>
    <n v="12842.92"/>
    <n v="12"/>
    <m/>
    <x v="0"/>
  </r>
  <r>
    <x v="2"/>
    <n v="902207"/>
    <s v="50-3100"/>
    <s v="FM-Locksmith"/>
    <s v="201012"/>
    <m/>
    <s v="TBD"/>
    <n v="1226"/>
    <x v="2"/>
    <n v="0"/>
    <n v="0"/>
    <n v="0"/>
    <n v="0"/>
    <n v="0"/>
    <n v="0"/>
    <n v="0"/>
    <n v="0"/>
    <n v="0"/>
    <n v="0"/>
    <n v="0"/>
    <e v="#N/A"/>
    <e v="#N/A"/>
    <e v="#N/A"/>
    <n v="0"/>
    <n v="0"/>
    <n v="0"/>
    <n v="0"/>
    <n v="0"/>
    <m/>
    <x v="0"/>
  </r>
  <r>
    <x v="2"/>
    <n v="902209"/>
    <s v="50-3200"/>
    <s v="FM-Alarms"/>
    <n v="111016"/>
    <m/>
    <s v="E254977"/>
    <n v="1202"/>
    <x v="0"/>
    <n v="5140"/>
    <n v="2700"/>
    <n v="452.70000000000005"/>
    <n v="0"/>
    <n v="27.35"/>
    <n v="900"/>
    <n v="0"/>
    <n v="0"/>
    <n v="0"/>
    <n v="115.2"/>
    <n v="4195.25"/>
    <s v="A"/>
    <n v="2022"/>
    <s v="M78 FLT VAN CARGO"/>
    <n v="2304"/>
    <n v="1701.17"/>
    <n v="4005.17"/>
    <n v="8200.42"/>
    <n v="12"/>
    <m/>
    <x v="0"/>
  </r>
  <r>
    <x v="2"/>
    <n v="902209"/>
    <s v="50-3200"/>
    <s v="FM-Alarms"/>
    <n v="111017"/>
    <m/>
    <s v="E254978"/>
    <n v="1202"/>
    <x v="0"/>
    <n v="7000"/>
    <n v="2700"/>
    <n v="617.85000000000025"/>
    <n v="0"/>
    <n v="16.86"/>
    <n v="900"/>
    <n v="0"/>
    <n v="0"/>
    <n v="0"/>
    <n v="115.2"/>
    <n v="4349.9100000000008"/>
    <s v="A"/>
    <n v="2022"/>
    <s v="M78 FLT VAN CARGO"/>
    <n v="2304"/>
    <n v="1701.17"/>
    <n v="4005.17"/>
    <n v="8355.0800000000017"/>
    <n v="12"/>
    <m/>
    <x v="0"/>
  </r>
  <r>
    <x v="2"/>
    <n v="902209"/>
    <s v="50-3200"/>
    <s v="FM-Alarms"/>
    <n v="121042"/>
    <m/>
    <s v="E259019"/>
    <n v="1202"/>
    <x v="0"/>
    <n v="4627"/>
    <n v="2700"/>
    <n v="185.85000000000002"/>
    <n v="0"/>
    <n v="39.31"/>
    <n v="900"/>
    <n v="0"/>
    <n v="0"/>
    <n v="0"/>
    <n v="115.2"/>
    <n v="3940.3599999999997"/>
    <s v="A"/>
    <n v="2023"/>
    <s v="M78 FLT VAN CARGO"/>
    <n v="2304"/>
    <n v="1701.17"/>
    <n v="4005.17"/>
    <n v="7945.53"/>
    <n v="12"/>
    <m/>
    <x v="0"/>
  </r>
  <r>
    <x v="2"/>
    <n v="902209"/>
    <s v="50-3200"/>
    <s v="FM-Alarms"/>
    <n v="151066"/>
    <m/>
    <s v="E264802"/>
    <n v="1202"/>
    <x v="0"/>
    <n v="8126"/>
    <n v="2700"/>
    <n v="1143"/>
    <n v="0"/>
    <n v="40.5"/>
    <n v="900"/>
    <n v="0"/>
    <n v="0"/>
    <n v="0"/>
    <n v="115.2"/>
    <n v="4898.7"/>
    <s v="A"/>
    <n v="2025"/>
    <s v="M78 FLT VAN CARGO"/>
    <n v="2304"/>
    <n v="1701.17"/>
    <n v="4005.17"/>
    <n v="8903.869999999999"/>
    <n v="12"/>
    <m/>
    <x v="0"/>
  </r>
  <r>
    <x v="2"/>
    <n v="902209"/>
    <s v="50-3200"/>
    <s v="FM-Alarms"/>
    <n v="161048"/>
    <m/>
    <s v="E268074"/>
    <n v="1202"/>
    <x v="0"/>
    <n v="11386"/>
    <n v="2700"/>
    <n v="2756.25"/>
    <n v="0"/>
    <n v="18.37"/>
    <n v="900"/>
    <n v="0"/>
    <n v="0"/>
    <n v="0"/>
    <n v="115.2"/>
    <n v="6489.82"/>
    <s v="A"/>
    <n v="2026"/>
    <s v="M78 FLT VAN CARGO"/>
    <n v="2304"/>
    <n v="1701.17"/>
    <n v="4005.17"/>
    <n v="10494.99"/>
    <n v="12"/>
    <m/>
    <x v="0"/>
  </r>
  <r>
    <x v="2"/>
    <n v="902209"/>
    <s v="50-3200"/>
    <s v="FM-Alarms"/>
    <n v="161060"/>
    <m/>
    <s v="E271393"/>
    <n v="1202"/>
    <x v="0"/>
    <n v="8110"/>
    <n v="2700"/>
    <n v="996.75000000000023"/>
    <n v="0"/>
    <n v="46.25"/>
    <n v="900"/>
    <n v="0"/>
    <n v="0"/>
    <n v="0"/>
    <n v="115.2"/>
    <n v="4758.2"/>
    <s v="A"/>
    <n v="2027"/>
    <s v="M78 FLT VAN CARGO"/>
    <n v="2304"/>
    <n v="1701.17"/>
    <n v="4005.17"/>
    <n v="8763.369999999999"/>
    <n v="12"/>
    <m/>
    <x v="0"/>
  </r>
  <r>
    <x v="2"/>
    <n v="902209"/>
    <s v="50-3200"/>
    <s v="FM-Alarms"/>
    <s v="New Vehicle Addition"/>
    <m/>
    <s v="TBD"/>
    <n v="1202"/>
    <x v="2"/>
    <n v="0"/>
    <n v="0"/>
    <n v="0"/>
    <n v="0"/>
    <n v="0"/>
    <n v="0"/>
    <n v="0"/>
    <n v="0"/>
    <n v="0"/>
    <n v="0"/>
    <n v="0"/>
    <e v="#N/A"/>
    <e v="#N/A"/>
    <e v="#N/A"/>
    <n v="0"/>
    <n v="0"/>
    <n v="0"/>
    <n v="0"/>
    <n v="0"/>
    <m/>
    <x v="0"/>
  </r>
  <r>
    <x v="2"/>
    <n v="902210"/>
    <s v="50-3300"/>
    <s v="FM-Engineers"/>
    <s v="081038"/>
    <m/>
    <s v="E245651"/>
    <n v="1226"/>
    <x v="0"/>
    <n v="5944"/>
    <n v="4440"/>
    <n v="1067.08"/>
    <n v="0"/>
    <n v="0"/>
    <n v="900"/>
    <n v="0"/>
    <n v="0"/>
    <n v="0"/>
    <n v="0"/>
    <n v="6407.08"/>
    <s v="B"/>
    <n v="2018"/>
    <n v="0"/>
    <n v="0"/>
    <n v="0"/>
    <n v="0"/>
    <n v="6407.08"/>
    <n v="12"/>
    <m/>
    <x v="0"/>
  </r>
  <r>
    <x v="2"/>
    <n v="902210"/>
    <s v="50-3300"/>
    <s v="FM-Engineers"/>
    <n v="121019"/>
    <m/>
    <s v="E256935"/>
    <n v="1226"/>
    <x v="0"/>
    <n v="5692"/>
    <n v="4440"/>
    <n v="232.36"/>
    <n v="0"/>
    <n v="50.87"/>
    <n v="900"/>
    <n v="0"/>
    <n v="0"/>
    <n v="0"/>
    <n v="120"/>
    <n v="5743.23"/>
    <s v="A"/>
    <n v="2022"/>
    <s v="M78 FLT VAN CARGO"/>
    <n v="2400"/>
    <n v="1772.06"/>
    <n v="4172.0599999999995"/>
    <n v="9915.2899999999991"/>
    <n v="12"/>
    <m/>
    <x v="0"/>
  </r>
  <r>
    <x v="2"/>
    <n v="902210"/>
    <s v="50-3300"/>
    <s v="FM-Engineers"/>
    <n v="121020"/>
    <m/>
    <s v="E256934"/>
    <n v="1226"/>
    <x v="0"/>
    <n v="3051"/>
    <n v="4440"/>
    <n v="515.78"/>
    <n v="0"/>
    <n v="69"/>
    <n v="900"/>
    <n v="0"/>
    <n v="0"/>
    <n v="0"/>
    <n v="120"/>
    <n v="6044.78"/>
    <s v="A"/>
    <n v="2022"/>
    <s v="M78 FLT VAN CARGO"/>
    <n v="2400"/>
    <n v="1772.06"/>
    <n v="4172.0599999999995"/>
    <n v="10216.84"/>
    <n v="12"/>
    <m/>
    <x v="0"/>
  </r>
  <r>
    <x v="2"/>
    <n v="902210"/>
    <s v="50-3300"/>
    <s v="FM-Engineers"/>
    <n v="131037"/>
    <m/>
    <s v="E260042"/>
    <n v="1226"/>
    <x v="0"/>
    <n v="10966"/>
    <n v="4440"/>
    <n v="3674.84"/>
    <n v="0"/>
    <n v="77.5"/>
    <n v="900"/>
    <n v="0"/>
    <n v="0"/>
    <n v="0"/>
    <n v="120"/>
    <n v="9212.34"/>
    <s v="A"/>
    <n v="2023"/>
    <s v="M78 FLT VAN CARGO"/>
    <n v="2400"/>
    <n v="1772.06"/>
    <n v="4172.0599999999995"/>
    <n v="13384.4"/>
    <n v="12"/>
    <m/>
    <x v="0"/>
  </r>
  <r>
    <x v="2"/>
    <n v="902210"/>
    <s v="50-3300"/>
    <s v="FM-Engineers"/>
    <n v="151004"/>
    <m/>
    <s v="E266996"/>
    <n v="1226"/>
    <x v="0"/>
    <n v="9619"/>
    <n v="4440"/>
    <n v="2769.08"/>
    <n v="0"/>
    <n v="112.25"/>
    <n v="900"/>
    <n v="0"/>
    <n v="0"/>
    <n v="0"/>
    <n v="240"/>
    <n v="8461.33"/>
    <s v="L"/>
    <n v="2025"/>
    <s v="M78 FLT VAN CARGO"/>
    <n v="4800"/>
    <n v="3544.11"/>
    <n v="8344.11"/>
    <n v="16805.440000000002"/>
    <n v="12"/>
    <m/>
    <x v="0"/>
  </r>
  <r>
    <x v="2"/>
    <n v="902210"/>
    <s v="50-3300"/>
    <s v="FM-Engineers"/>
    <n v="151005"/>
    <m/>
    <s v="E266997"/>
    <n v="1226"/>
    <x v="0"/>
    <n v="9454"/>
    <n v="4440"/>
    <n v="2632.1799999999994"/>
    <n v="0"/>
    <n v="0"/>
    <n v="900"/>
    <n v="0"/>
    <n v="0"/>
    <n v="0"/>
    <n v="240"/>
    <n v="8212.18"/>
    <s v="L"/>
    <n v="2025"/>
    <s v="M78 FLT VAN CARGO"/>
    <n v="4800"/>
    <n v="3544.11"/>
    <n v="8344.11"/>
    <n v="16556.29"/>
    <n v="12"/>
    <m/>
    <x v="0"/>
  </r>
  <r>
    <x v="2"/>
    <n v="902210"/>
    <s v="50-3300"/>
    <s v="FM-Engineers"/>
    <n v="151038"/>
    <m/>
    <s v="E264250"/>
    <n v="1226"/>
    <x v="0"/>
    <n v="16181"/>
    <n v="4440"/>
    <n v="7533.9399999999987"/>
    <n v="0"/>
    <n v="161.57999999999998"/>
    <n v="900"/>
    <n v="0"/>
    <n v="0"/>
    <n v="0"/>
    <n v="240"/>
    <n v="13275.519999999999"/>
    <s v="L"/>
    <n v="2025"/>
    <s v="M78 FLT VAN CARGO"/>
    <n v="4800"/>
    <n v="3544.11"/>
    <n v="8344.11"/>
    <n v="21619.629999999997"/>
    <n v="12"/>
    <m/>
    <x v="0"/>
  </r>
  <r>
    <x v="2"/>
    <n v="902210"/>
    <s v="50-3300"/>
    <s v="FM-Engineers"/>
    <n v="151039"/>
    <m/>
    <s v="E265101"/>
    <n v="1226"/>
    <x v="0"/>
    <n v="4777"/>
    <n v="4440"/>
    <n v="178.33999999999997"/>
    <n v="0"/>
    <n v="72.28"/>
    <n v="900"/>
    <n v="0"/>
    <n v="0"/>
    <n v="0"/>
    <n v="120"/>
    <n v="5710.62"/>
    <s v="A"/>
    <n v="2025"/>
    <s v="M78 FLT VAN CARGO"/>
    <n v="2400"/>
    <n v="1772.06"/>
    <n v="4172.0599999999995"/>
    <n v="9882.68"/>
    <n v="12"/>
    <m/>
    <x v="0"/>
  </r>
  <r>
    <x v="2"/>
    <n v="902210"/>
    <s v="50-3300"/>
    <s v="FM-Engineers"/>
    <n v="161059"/>
    <m/>
    <s v="E271399"/>
    <n v="1226"/>
    <x v="0"/>
    <n v="10541"/>
    <n v="4440"/>
    <n v="3891.66"/>
    <n v="0"/>
    <n v="61.05"/>
    <n v="900"/>
    <n v="0"/>
    <n v="0"/>
    <n v="0"/>
    <n v="240"/>
    <n v="9532.7099999999991"/>
    <s v="L"/>
    <n v="2027"/>
    <s v="M78 FLT VAN CARGO"/>
    <n v="4800"/>
    <n v="3544.11"/>
    <n v="8344.11"/>
    <n v="17876.82"/>
    <n v="12"/>
    <m/>
    <x v="0"/>
  </r>
  <r>
    <x v="2"/>
    <n v="902210"/>
    <s v="50-3300"/>
    <s v="FM-Engineers"/>
    <n v="161061"/>
    <m/>
    <s v="E271394"/>
    <n v="1226"/>
    <x v="0"/>
    <n v="11349"/>
    <n v="4440"/>
    <n v="3988.5999999999995"/>
    <n v="0"/>
    <n v="97.11"/>
    <n v="900"/>
    <n v="0"/>
    <n v="0"/>
    <n v="0"/>
    <n v="120"/>
    <n v="9545.7099999999991"/>
    <s v="A"/>
    <n v="2027"/>
    <s v="M78 FLT VAN CARGO"/>
    <n v="2400"/>
    <n v="1772.06"/>
    <n v="4172.0599999999995"/>
    <n v="13717.769999999999"/>
    <n v="12"/>
    <m/>
    <x v="0"/>
  </r>
  <r>
    <x v="2"/>
    <n v="902210"/>
    <s v="50-3300"/>
    <s v="FM-Engineers"/>
    <n v="161062"/>
    <m/>
    <s v="E264940"/>
    <n v="1226"/>
    <x v="0"/>
    <n v="9730"/>
    <n v="4440"/>
    <n v="3149.4399999999996"/>
    <n v="0"/>
    <n v="96.51"/>
    <n v="900"/>
    <n v="0"/>
    <n v="0"/>
    <n v="0"/>
    <n v="240"/>
    <n v="8825.9500000000007"/>
    <s v="L"/>
    <n v="2027"/>
    <s v="M78 FLT VAN CARGO"/>
    <n v="4800"/>
    <n v="3544.11"/>
    <n v="8344.11"/>
    <n v="17170.060000000001"/>
    <n v="12"/>
    <m/>
    <x v="0"/>
  </r>
  <r>
    <x v="2"/>
    <n v="902210"/>
    <s v="50-3300"/>
    <s v="FM-Engineers"/>
    <n v="161063"/>
    <m/>
    <s v="E271395"/>
    <n v="1226"/>
    <x v="0"/>
    <n v="7574"/>
    <n v="4440"/>
    <n v="1350.5"/>
    <n v="0"/>
    <n v="66.67"/>
    <n v="900"/>
    <n v="0"/>
    <n v="0"/>
    <n v="0"/>
    <n v="240"/>
    <n v="6997.17"/>
    <s v="L"/>
    <n v="2027"/>
    <s v="M78 FLT VAN CARGO"/>
    <n v="4800"/>
    <n v="3544.11"/>
    <n v="8344.11"/>
    <n v="15341.28"/>
    <n v="12"/>
    <m/>
    <x v="0"/>
  </r>
  <r>
    <x v="2"/>
    <n v="902210"/>
    <s v="50-3300"/>
    <s v="FM-Engineers"/>
    <s v="181040"/>
    <m/>
    <s v="E277731"/>
    <n v="1226"/>
    <x v="0"/>
    <n v="4928"/>
    <n v="4440"/>
    <n v="509.86"/>
    <n v="0"/>
    <n v="0"/>
    <n v="900"/>
    <n v="0"/>
    <n v="0"/>
    <n v="1184"/>
    <n v="120"/>
    <n v="7153.86"/>
    <s v="A"/>
    <n v="2029"/>
    <s v="M78 FLT VAN CARGO"/>
    <n v="2400"/>
    <n v="1772.06"/>
    <n v="4172.0599999999995"/>
    <n v="11325.919999999998"/>
    <n v="12"/>
    <m/>
    <x v="0"/>
  </r>
  <r>
    <x v="2"/>
    <n v="902210"/>
    <s v="50-3300"/>
    <s v="FM-Engineers"/>
    <s v="181044"/>
    <m/>
    <s v="E277745"/>
    <n v="1226"/>
    <x v="0"/>
    <n v="17109"/>
    <n v="4440"/>
    <n v="8220.66"/>
    <n v="0"/>
    <n v="102.99000000000001"/>
    <n v="900"/>
    <n v="0"/>
    <n v="0"/>
    <n v="0"/>
    <n v="120"/>
    <n v="13783.65"/>
    <s v="A"/>
    <n v="2029"/>
    <s v="M78 FLT VAN CARGO"/>
    <n v="2400"/>
    <n v="1772.06"/>
    <n v="4172.0599999999995"/>
    <n v="17955.71"/>
    <n v="12"/>
    <m/>
    <x v="0"/>
  </r>
  <r>
    <x v="2"/>
    <n v="902210"/>
    <s v="50-3300"/>
    <s v="FM-Engineers"/>
    <s v="201005"/>
    <m/>
    <s v="TBD"/>
    <n v="1226"/>
    <x v="2"/>
    <n v="0"/>
    <n v="0"/>
    <n v="0"/>
    <n v="0"/>
    <n v="0"/>
    <n v="0"/>
    <n v="0"/>
    <n v="0"/>
    <n v="0"/>
    <n v="0"/>
    <n v="0"/>
    <e v="#N/A"/>
    <e v="#N/A"/>
    <e v="#N/A"/>
    <n v="0"/>
    <n v="0"/>
    <n v="0"/>
    <n v="0"/>
    <n v="0"/>
    <m/>
    <x v="0"/>
  </r>
  <r>
    <x v="2"/>
    <n v="902210"/>
    <s v="50-3300"/>
    <s v="FM-Engineers"/>
    <s v="201006"/>
    <m/>
    <s v="TBD"/>
    <n v="1226"/>
    <x v="2"/>
    <n v="0"/>
    <n v="0"/>
    <n v="0"/>
    <n v="0"/>
    <n v="0"/>
    <n v="0"/>
    <n v="0"/>
    <n v="0"/>
    <n v="0"/>
    <n v="0"/>
    <n v="0"/>
    <e v="#N/A"/>
    <e v="#N/A"/>
    <e v="#N/A"/>
    <n v="0"/>
    <n v="0"/>
    <n v="0"/>
    <n v="0"/>
    <n v="0"/>
    <m/>
    <x v="0"/>
  </r>
  <r>
    <x v="2"/>
    <n v="902210"/>
    <s v="50-3300"/>
    <s v="FM-Engineers"/>
    <s v="201007"/>
    <m/>
    <s v="TBD"/>
    <n v="1226"/>
    <x v="2"/>
    <n v="0"/>
    <n v="0"/>
    <n v="0"/>
    <n v="0"/>
    <n v="0"/>
    <n v="0"/>
    <n v="0"/>
    <n v="0"/>
    <n v="0"/>
    <n v="0"/>
    <n v="0"/>
    <e v="#N/A"/>
    <e v="#N/A"/>
    <e v="#N/A"/>
    <n v="0"/>
    <n v="0"/>
    <n v="0"/>
    <n v="0"/>
    <n v="0"/>
    <m/>
    <x v="0"/>
  </r>
  <r>
    <x v="2"/>
    <n v="902211"/>
    <s v="50-3400"/>
    <s v="FM-Electronics Services"/>
    <n v="121043"/>
    <m/>
    <s v="E259018"/>
    <n v="1202"/>
    <x v="0"/>
    <n v="3956"/>
    <n v="2700"/>
    <n v="146.25"/>
    <n v="0"/>
    <n v="0"/>
    <n v="900"/>
    <n v="0"/>
    <n v="0"/>
    <n v="4009.97"/>
    <n v="115.2"/>
    <n v="7871.4199999999992"/>
    <s v="A"/>
    <n v="2023"/>
    <s v="M78 FLT VAN CARGO"/>
    <n v="2304"/>
    <n v="1701.17"/>
    <n v="4005.17"/>
    <n v="11876.59"/>
    <n v="12"/>
    <m/>
    <x v="0"/>
  </r>
  <r>
    <x v="2"/>
    <n v="902211"/>
    <s v="50-3400"/>
    <s v="FM-Electronics Services"/>
    <n v="151041"/>
    <m/>
    <s v="E265115"/>
    <n v="1202"/>
    <x v="0"/>
    <n v="7740"/>
    <n v="2700"/>
    <n v="1061.5500000000002"/>
    <n v="0"/>
    <n v="38.01"/>
    <n v="900"/>
    <n v="0"/>
    <n v="0"/>
    <n v="0"/>
    <n v="229.8"/>
    <n v="4929.3600000000006"/>
    <s v="L"/>
    <n v="2025"/>
    <s v="M78 FLT VAN CARGO"/>
    <n v="4596"/>
    <n v="3393.48"/>
    <n v="7989.48"/>
    <n v="12918.84"/>
    <n v="12"/>
    <m/>
    <x v="0"/>
  </r>
  <r>
    <x v="2"/>
    <n v="902211"/>
    <s v="50-3400"/>
    <s v="FM-Electronics Services"/>
    <n v="161006"/>
    <m/>
    <s v="E268075"/>
    <n v="1202"/>
    <x v="0"/>
    <n v="7069"/>
    <n v="2700"/>
    <n v="784.35000000000014"/>
    <n v="0"/>
    <n v="52.179999999999993"/>
    <n v="900"/>
    <n v="0"/>
    <n v="0"/>
    <n v="0"/>
    <n v="229.8"/>
    <n v="4666.3300000000008"/>
    <s v="L"/>
    <n v="2026"/>
    <s v="M78 FLT VAN CARGO"/>
    <n v="4596"/>
    <n v="3393.48"/>
    <n v="7989.48"/>
    <n v="12655.810000000001"/>
    <n v="12"/>
    <m/>
    <x v="0"/>
  </r>
  <r>
    <x v="2"/>
    <n v="902211"/>
    <s v="50-3400"/>
    <s v="FM-Electronics Services"/>
    <n v="171032"/>
    <m/>
    <s v="E274125"/>
    <n v="1202"/>
    <x v="0"/>
    <n v="16155"/>
    <n v="2700"/>
    <n v="4794.7500000000009"/>
    <n v="0"/>
    <n v="16.52"/>
    <n v="900"/>
    <n v="0"/>
    <n v="220"/>
    <n v="0"/>
    <n v="229.8"/>
    <n v="8861.07"/>
    <s v="L"/>
    <n v="2028"/>
    <s v="M78 FLT VAN CARGO"/>
    <n v="4596"/>
    <n v="3393.48"/>
    <n v="7989.48"/>
    <n v="16850.55"/>
    <n v="12"/>
    <m/>
    <x v="0"/>
  </r>
  <r>
    <x v="2"/>
    <n v="902211"/>
    <s v="50-3400"/>
    <s v="FM-Electronics Services"/>
    <n v="191041"/>
    <m/>
    <s v="E281695"/>
    <n v="1209"/>
    <x v="0"/>
    <n v="8687"/>
    <n v="2915"/>
    <n v="2096.6800000000003"/>
    <n v="0"/>
    <n v="0"/>
    <n v="0"/>
    <n v="0"/>
    <n v="0"/>
    <n v="4853.95"/>
    <n v="135"/>
    <n v="10000.630000000001"/>
    <s v="A"/>
    <n v="2029"/>
    <s v="M78 FLT TRU"/>
    <n v="2700"/>
    <n v="1993.56"/>
    <n v="4693.5599999999995"/>
    <n v="14694.19"/>
    <n v="12"/>
    <m/>
    <x v="0"/>
  </r>
  <r>
    <x v="2"/>
    <n v="902211"/>
    <s v="50-3400"/>
    <s v="FM-Electronics Services"/>
    <n v="191042"/>
    <m/>
    <s v="E281696"/>
    <n v="1209"/>
    <x v="0"/>
    <n v="5818"/>
    <n v="2915"/>
    <n v="426.65000000000003"/>
    <n v="0"/>
    <n v="45.47"/>
    <n v="0"/>
    <n v="0"/>
    <n v="0"/>
    <n v="4686.72"/>
    <n v="135"/>
    <n v="8208.84"/>
    <s v="A"/>
    <n v="2029"/>
    <s v="M78 FLT TRU"/>
    <n v="2700"/>
    <n v="1993.56"/>
    <n v="4693.5599999999995"/>
    <n v="12902.4"/>
    <n v="12"/>
    <m/>
    <x v="0"/>
  </r>
  <r>
    <x v="2"/>
    <n v="902211"/>
    <s v="50-3400"/>
    <s v="FM-Electronics Services"/>
    <s v="New Vehicle Addition"/>
    <m/>
    <s v="TBD"/>
    <n v="1209"/>
    <x v="2"/>
    <n v="0"/>
    <n v="0"/>
    <n v="0"/>
    <n v="0"/>
    <n v="0"/>
    <n v="0"/>
    <n v="0"/>
    <n v="0"/>
    <n v="0"/>
    <n v="0"/>
    <n v="0"/>
    <e v="#N/A"/>
    <e v="#N/A"/>
    <e v="#N/A"/>
    <n v="0"/>
    <n v="0"/>
    <n v="0"/>
    <n v="0"/>
    <n v="0"/>
    <m/>
    <x v="0"/>
  </r>
  <r>
    <x v="2"/>
    <n v="902211"/>
    <s v="50-3400"/>
    <s v="FM-Electronics Services"/>
    <s v="861062"/>
    <m/>
    <s v="ESSUPPLY1           "/>
    <n v="9020"/>
    <x v="1"/>
    <n v="0"/>
    <n v="0"/>
    <n v="0"/>
    <n v="44.25"/>
    <n v="0"/>
    <n v="0"/>
    <n v="0"/>
    <n v="150"/>
    <n v="0"/>
    <n v="0"/>
    <n v="194.25"/>
    <s v="N"/>
    <n v="1900"/>
    <s v=" "/>
    <n v="0"/>
    <n v="0"/>
    <n v="0"/>
    <n v="194.25"/>
    <n v="12"/>
    <m/>
    <x v="0"/>
  </r>
  <r>
    <x v="2"/>
    <n v="902400"/>
    <s v="50-4100"/>
    <s v="FM-Property Mgmt"/>
    <s v="011004"/>
    <m/>
    <s v="E215506"/>
    <n v="1205"/>
    <x v="0"/>
    <n v="676"/>
    <n v="4920"/>
    <n v="0"/>
    <n v="0"/>
    <n v="0"/>
    <n v="900"/>
    <n v="2923.24"/>
    <n v="0"/>
    <n v="0"/>
    <n v="0"/>
    <n v="8743.24"/>
    <s v="C"/>
    <n v="2010"/>
    <s v=" "/>
    <n v="0"/>
    <n v="0"/>
    <n v="0"/>
    <n v="8743.24"/>
    <n v="12"/>
    <m/>
    <x v="0"/>
  </r>
  <r>
    <x v="2"/>
    <n v="902400"/>
    <s v="50-4100"/>
    <s v="FM-Property Mgmt"/>
    <s v="041052"/>
    <m/>
    <s v="E247368"/>
    <n v="1208"/>
    <x v="1"/>
    <n v="0"/>
    <n v="0"/>
    <n v="0"/>
    <n v="0"/>
    <n v="508.98"/>
    <n v="900"/>
    <n v="0"/>
    <n v="0"/>
    <n v="0"/>
    <n v="0"/>
    <n v="1408.98"/>
    <s v="B"/>
    <n v="2014"/>
    <n v="0"/>
    <n v="0"/>
    <n v="0"/>
    <n v="0"/>
    <n v="1408.98"/>
    <n v="12"/>
    <m/>
    <x v="0"/>
  </r>
  <r>
    <x v="2"/>
    <n v="902400"/>
    <s v="50-4100"/>
    <s v="FM-Property Mgmt"/>
    <n v="141009"/>
    <m/>
    <s v="E264213"/>
    <n v="1020"/>
    <x v="0"/>
    <n v="2162"/>
    <n v="2220"/>
    <n v="0"/>
    <n v="0"/>
    <n v="0"/>
    <n v="900"/>
    <n v="0"/>
    <n v="0"/>
    <n v="0"/>
    <n v="154.80000000000001"/>
    <n v="3274.8"/>
    <s v="L"/>
    <n v="2025"/>
    <s v="M78 FLT SEDAN "/>
    <n v="3096"/>
    <n v="2285.9500000000003"/>
    <n v="5381.9500000000007"/>
    <n v="8656.75"/>
    <n v="12"/>
    <m/>
    <x v="0"/>
  </r>
  <r>
    <x v="2"/>
    <n v="902400"/>
    <s v="50-4100"/>
    <s v="FM-Property Mgmt"/>
    <n v="171006"/>
    <m/>
    <s v="E273076"/>
    <n v="1020"/>
    <x v="0"/>
    <n v="4197"/>
    <n v="2220"/>
    <n v="176.12"/>
    <n v="0"/>
    <n v="19.62"/>
    <n v="900"/>
    <n v="3000"/>
    <n v="0"/>
    <n v="0"/>
    <n v="77.400000000000006"/>
    <n v="6393.1399999999994"/>
    <s v="A"/>
    <n v="2027"/>
    <s v="M78 FLT SEDAN "/>
    <n v="1548"/>
    <n v="1142.98"/>
    <n v="2690.98"/>
    <n v="9084.119999999999"/>
    <n v="12"/>
    <m/>
    <x v="0"/>
  </r>
  <r>
    <x v="2"/>
    <n v="902400"/>
    <s v="50-4100"/>
    <s v="FM-Property Mgmt"/>
    <s v="181004"/>
    <m/>
    <s v="E276910"/>
    <n v="1212"/>
    <x v="0"/>
    <n v="3517"/>
    <n v="2700"/>
    <n v="0"/>
    <n v="0"/>
    <n v="16.8"/>
    <n v="900"/>
    <n v="0"/>
    <n v="0"/>
    <n v="0"/>
    <n v="120"/>
    <n v="3736.8"/>
    <s v="A"/>
    <n v="2028"/>
    <s v="M78 FLT SUV"/>
    <n v="2400"/>
    <n v="1772.06"/>
    <n v="4172.0599999999995"/>
    <n v="7908.86"/>
    <n v="12"/>
    <m/>
    <x v="0"/>
  </r>
  <r>
    <x v="2"/>
    <n v="902400"/>
    <s v="50-4100"/>
    <s v="FM-Property Mgmt"/>
    <s v="181016"/>
    <m/>
    <s v="E278467"/>
    <n v="1020"/>
    <x v="0"/>
    <n v="3761"/>
    <n v="2220"/>
    <n v="380.36"/>
    <n v="0"/>
    <n v="0"/>
    <n v="900"/>
    <n v="0"/>
    <n v="0"/>
    <n v="0"/>
    <n v="77.400000000000006"/>
    <n v="3577.76"/>
    <s v="A"/>
    <n v="2028"/>
    <s v="M78 FLT SEDAN "/>
    <n v="1548"/>
    <n v="1142.98"/>
    <n v="2690.98"/>
    <n v="6268.74"/>
    <n v="12"/>
    <m/>
    <x v="0"/>
  </r>
  <r>
    <x v="2"/>
    <n v="902900"/>
    <s v="50-5100"/>
    <s v="FM-CIP"/>
    <n v="141008"/>
    <m/>
    <s v="E264218"/>
    <n v="1020"/>
    <x v="0"/>
    <n v="4224"/>
    <n v="2220"/>
    <n v="64.009999999999991"/>
    <n v="0"/>
    <n v="0"/>
    <n v="900"/>
    <n v="0"/>
    <n v="0"/>
    <n v="0"/>
    <n v="154.80000000000001"/>
    <n v="3338.8100000000004"/>
    <s v="L"/>
    <n v="2025"/>
    <s v="M78 FLT SEDAN "/>
    <n v="3096"/>
    <n v="2285.9500000000003"/>
    <n v="5381.9500000000007"/>
    <n v="8720.760000000002"/>
    <n v="12"/>
    <m/>
    <x v="0"/>
  </r>
  <r>
    <x v="2"/>
    <n v="902900"/>
    <s v="50-5100"/>
    <s v="FM-CIP"/>
    <n v="141010"/>
    <m/>
    <s v="E264214"/>
    <n v="1020"/>
    <x v="0"/>
    <n v="1531"/>
    <n v="2220"/>
    <n v="0"/>
    <n v="0"/>
    <n v="35.090000000000003"/>
    <n v="900"/>
    <n v="0"/>
    <n v="0"/>
    <n v="0"/>
    <n v="77.400000000000006"/>
    <n v="3232.4900000000002"/>
    <s v="A"/>
    <n v="2025"/>
    <s v="M78 FLT SEDAN "/>
    <n v="1548"/>
    <n v="1142.98"/>
    <n v="2690.98"/>
    <n v="5923.47"/>
    <n v="12"/>
    <m/>
    <x v="0"/>
  </r>
  <r>
    <x v="2"/>
    <n v="902900"/>
    <s v="50-5100"/>
    <s v="FM-CIP"/>
    <n v="171004"/>
    <m/>
    <s v="E273056"/>
    <n v="1212"/>
    <x v="0"/>
    <n v="4156"/>
    <n v="2700"/>
    <n v="90.900000000000034"/>
    <n v="0"/>
    <n v="8.52"/>
    <n v="900"/>
    <n v="0"/>
    <n v="0"/>
    <n v="0"/>
    <n v="120"/>
    <n v="3819.42"/>
    <s v="A"/>
    <n v="2027"/>
    <s v="M78 FLT SUV"/>
    <n v="2400"/>
    <n v="1772.06"/>
    <n v="4172.0599999999995"/>
    <n v="7991.48"/>
    <n v="12"/>
    <m/>
    <x v="0"/>
  </r>
  <r>
    <x v="2"/>
    <n v="902900"/>
    <s v="50-5100"/>
    <s v="FM-CIP"/>
    <n v="171005"/>
    <m/>
    <s v="E273058"/>
    <n v="1212"/>
    <x v="0"/>
    <n v="2998"/>
    <n v="2700"/>
    <n v="67.050000000000011"/>
    <n v="0"/>
    <n v="15.42"/>
    <n v="900"/>
    <n v="0"/>
    <n v="0"/>
    <n v="0"/>
    <n v="120"/>
    <n v="3802.4700000000003"/>
    <s v="A"/>
    <n v="2027"/>
    <s v="M78 FLT SUV"/>
    <n v="2400"/>
    <n v="1772.06"/>
    <n v="4172.0599999999995"/>
    <n v="7974.53"/>
    <n v="12"/>
    <m/>
    <x v="0"/>
  </r>
  <r>
    <x v="2"/>
    <n v="902900"/>
    <s v="50-5100"/>
    <s v="FM-CIP"/>
    <s v="181006"/>
    <m/>
    <s v="E276925"/>
    <n v="1020"/>
    <x v="0"/>
    <n v="3717"/>
    <n v="2220"/>
    <n v="8.5099999999999909"/>
    <n v="0"/>
    <n v="19.810000000000002"/>
    <n v="900"/>
    <n v="0"/>
    <n v="0"/>
    <n v="0"/>
    <n v="77.400000000000006"/>
    <n v="3225.7200000000003"/>
    <s v="A"/>
    <n v="2028"/>
    <s v="M78 FLT SEDAN "/>
    <n v="1548"/>
    <n v="1142.98"/>
    <n v="2690.98"/>
    <n v="5916.7000000000007"/>
    <n v="12"/>
    <m/>
    <x v="0"/>
  </r>
  <r>
    <x v="2"/>
    <n v="902000"/>
    <s v="50-5200"/>
    <s v="FM-ADMIN"/>
    <n v="141007"/>
    <m/>
    <s v="E264220"/>
    <n v="1020"/>
    <x v="0"/>
    <n v="4198"/>
    <n v="2220"/>
    <n v="230.88"/>
    <n v="0"/>
    <n v="17.29"/>
    <n v="900"/>
    <n v="0"/>
    <n v="0"/>
    <n v="0"/>
    <n v="154.80000000000001"/>
    <n v="3522.9700000000003"/>
    <s v="L"/>
    <n v="2025"/>
    <s v="M78 FLT SEDAN "/>
    <n v="3096"/>
    <n v="2285.9500000000003"/>
    <n v="5381.9500000000007"/>
    <n v="8904.9200000000019"/>
    <n v="12"/>
    <m/>
    <x v="0"/>
  </r>
  <r>
    <x v="2"/>
    <n v="902000"/>
    <s v="50-5200"/>
    <s v="FM-ADMIN"/>
    <s v="191018"/>
    <m/>
    <s v="E280377"/>
    <n v="1212"/>
    <x v="0"/>
    <n v="2070"/>
    <n v="2700"/>
    <n v="0"/>
    <n v="0"/>
    <n v="16.309999999999999"/>
    <n v="900"/>
    <n v="0"/>
    <n v="0"/>
    <n v="0"/>
    <n v="240"/>
    <n v="3856.31"/>
    <s v="L"/>
    <n v="2029"/>
    <s v="M78 FLT SUV"/>
    <n v="4800"/>
    <n v="3544.11"/>
    <n v="8344.11"/>
    <n v="12200.42"/>
    <n v="12"/>
    <m/>
    <x v="0"/>
  </r>
  <r>
    <x v="2"/>
    <n v="902510"/>
    <s v="50-5300"/>
    <s v="FM-Strategic Projects"/>
    <s v="071049"/>
    <m/>
    <s v="E239931"/>
    <n v="1020"/>
    <x v="0"/>
    <n v="1135"/>
    <n v="2220"/>
    <n v="0"/>
    <n v="0"/>
    <n v="18.63"/>
    <n v="900"/>
    <n v="0"/>
    <n v="0"/>
    <n v="0"/>
    <n v="0"/>
    <n v="3138.63"/>
    <s v="C"/>
    <n v="2016"/>
    <s v=" "/>
    <n v="0"/>
    <n v="0"/>
    <n v="0"/>
    <n v="3138.63"/>
    <n v="12"/>
    <m/>
    <x v="0"/>
  </r>
  <r>
    <x v="2"/>
    <n v="902510"/>
    <s v="50-5300"/>
    <s v="FM-Strategic Projects"/>
    <n v="141011"/>
    <m/>
    <s v="E264219"/>
    <n v="1020"/>
    <x v="0"/>
    <n v="2037"/>
    <n v="2220"/>
    <n v="44.400000000000006"/>
    <n v="0"/>
    <n v="0"/>
    <n v="900"/>
    <n v="0"/>
    <n v="0"/>
    <n v="0"/>
    <n v="77.400000000000006"/>
    <n v="3241.8"/>
    <s v="A"/>
    <n v="2025"/>
    <s v="M78 FLT SEDAN "/>
    <n v="1548"/>
    <n v="1142.98"/>
    <n v="2690.98"/>
    <n v="5932.7800000000007"/>
    <n v="12"/>
    <m/>
    <x v="0"/>
  </r>
  <r>
    <x v="2"/>
    <n v="902510"/>
    <s v="50-5300"/>
    <s v="FM-Strategic Projects"/>
    <s v="181007"/>
    <m/>
    <s v="E276924"/>
    <n v="1020"/>
    <x v="0"/>
    <n v="4528"/>
    <n v="2220"/>
    <n v="485.07"/>
    <n v="0"/>
    <n v="8.57"/>
    <n v="900"/>
    <n v="0"/>
    <n v="0"/>
    <n v="0"/>
    <n v="77.400000000000006"/>
    <n v="3691.0400000000004"/>
    <s v="A"/>
    <n v="2028"/>
    <s v="M78 FLT SEDAN "/>
    <n v="1548"/>
    <n v="1142.98"/>
    <n v="2690.98"/>
    <n v="6382.02"/>
    <n v="12"/>
    <m/>
    <x v="0"/>
  </r>
  <r>
    <x v="2"/>
    <n v="902395"/>
    <s v="50-5500"/>
    <s v="FM-Compliance"/>
    <s v="191019"/>
    <m/>
    <s v="E280379"/>
    <n v="1212"/>
    <x v="0"/>
    <n v="4524"/>
    <n v="2700"/>
    <n v="435.6"/>
    <n v="0"/>
    <n v="9.23"/>
    <n v="900"/>
    <n v="0"/>
    <n v="0"/>
    <n v="0"/>
    <n v="240"/>
    <n v="4284.83"/>
    <s v="L"/>
    <n v="2029"/>
    <s v="M78 FLT SUV"/>
    <n v="4800"/>
    <n v="3544.11"/>
    <n v="8344.11"/>
    <n v="12628.94"/>
    <n v="12"/>
    <m/>
    <x v="0"/>
  </r>
  <r>
    <x v="2"/>
    <n v="709525"/>
    <s v="70-6000"/>
    <s v="Telecom"/>
    <s v="181046"/>
    <m/>
    <s v="E277742"/>
    <n v="1202"/>
    <x v="0"/>
    <n v="4722"/>
    <n v="2700"/>
    <n v="109.35000000000002"/>
    <n v="0"/>
    <n v="14.88"/>
    <n v="900"/>
    <n v="0"/>
    <n v="0"/>
    <n v="0"/>
    <n v="115.2"/>
    <n v="3839.43"/>
    <s v="A"/>
    <n v="2029"/>
    <s v="M78 FLT VAN CARGO"/>
    <n v="2304"/>
    <n v="1701.17"/>
    <n v="4005.17"/>
    <n v="7844.6"/>
    <n v="12"/>
    <m/>
    <x v="0"/>
  </r>
  <r>
    <x v="2"/>
    <n v="709525"/>
    <s v="70-6000"/>
    <s v="Telecom"/>
    <s v="201023"/>
    <m/>
    <s v="E281446"/>
    <n v="1202"/>
    <x v="0"/>
    <n v="432"/>
    <n v="1575"/>
    <n v="0"/>
    <n v="0"/>
    <n v="0"/>
    <n v="525"/>
    <n v="0"/>
    <n v="0"/>
    <n v="771.72699999999998"/>
    <n v="0"/>
    <n v="2871.7269999999999"/>
    <s v="A"/>
    <n v="2030"/>
    <s v="M78 FLT VAN CARGO"/>
    <n v="0"/>
    <n v="0"/>
    <n v="0"/>
    <n v="2871.7269999999999"/>
    <n v="7"/>
    <m/>
    <x v="0"/>
  </r>
  <r>
    <x v="2"/>
    <n v="709155"/>
    <s v="70-7000"/>
    <s v="DCA IT DESKTOP SERVICES"/>
    <n v="131004"/>
    <m/>
    <s v="E260001"/>
    <n v="1202"/>
    <x v="0"/>
    <n v="1582"/>
    <n v="2700"/>
    <n v="0"/>
    <n v="0"/>
    <n v="0"/>
    <n v="900"/>
    <n v="0"/>
    <n v="0"/>
    <n v="0"/>
    <n v="115.2"/>
    <n v="3715.2"/>
    <s v="A"/>
    <n v="2023"/>
    <s v="M78 FLT VAN CARGO"/>
    <n v="2304"/>
    <n v="1701.17"/>
    <n v="4005.17"/>
    <n v="7720.37"/>
    <n v="12"/>
    <m/>
    <x v="0"/>
  </r>
  <r>
    <x v="7"/>
    <n v="107500"/>
    <s v="70-9000"/>
    <s v="Emergency Management"/>
    <n v="151044"/>
    <m/>
    <s v="E262972"/>
    <n v="1212"/>
    <x v="0"/>
    <n v="5708"/>
    <n v="2700"/>
    <n v="1832.8500000000001"/>
    <n v="0"/>
    <n v="0"/>
    <n v="900"/>
    <n v="0"/>
    <n v="0"/>
    <n v="0"/>
    <n v="150"/>
    <n v="5582.85"/>
    <s v="A"/>
    <n v="2025"/>
    <s v="M78 FLT SUV"/>
    <n v="3000"/>
    <n v="13"/>
    <n v="3013"/>
    <n v="8595.85"/>
    <n v="12"/>
    <m/>
    <x v="0"/>
  </r>
  <r>
    <x v="7"/>
    <n v="107500"/>
    <s v="70-9000"/>
    <s v="Emergency Management"/>
    <s v="181018"/>
    <m/>
    <s v="E277863"/>
    <n v="3007"/>
    <x v="1"/>
    <n v="0"/>
    <n v="0"/>
    <n v="0"/>
    <n v="624.13"/>
    <n v="0"/>
    <n v="240"/>
    <n v="0"/>
    <n v="0"/>
    <n v="0"/>
    <n v="0"/>
    <n v="864.13"/>
    <s v="D"/>
    <n v="1900"/>
    <s v=" "/>
    <n v="0"/>
    <n v="0"/>
    <n v="0"/>
    <n v="864.13"/>
    <n v="12"/>
    <m/>
    <x v="0"/>
  </r>
  <r>
    <x v="7"/>
    <s v="M10 EM EVENT NOND "/>
    <s v="70-9050"/>
    <s v="EMERGENCY MANAGEMENT RESPONSE NON DEPARTMENTAL"/>
    <n v="981042"/>
    <m/>
    <s v="E204985"/>
    <n v="1335"/>
    <x v="1"/>
    <n v="0"/>
    <n v="0"/>
    <n v="0"/>
    <n v="310"/>
    <n v="214.64"/>
    <n v="900"/>
    <n v="0"/>
    <n v="0"/>
    <n v="0"/>
    <n v="733.05000000000007"/>
    <n v="2157.69"/>
    <s v="B"/>
    <n v="2008"/>
    <n v="0"/>
    <n v="14661"/>
    <n v="63.5"/>
    <n v="14724.5"/>
    <n v="16882.189999999999"/>
    <n v="12"/>
    <m/>
    <x v="0"/>
  </r>
  <r>
    <x v="7"/>
    <s v="M10 EM EVENT NOND "/>
    <s v="70-9050"/>
    <s v="EMERGENCY MANAGEMENT RESPONSE NON DEPARTMENTAL"/>
    <s v="021063"/>
    <m/>
    <s v="E220738"/>
    <n v="1226"/>
    <x v="0"/>
    <n v="0"/>
    <n v="740"/>
    <n v="0"/>
    <n v="0"/>
    <n v="0"/>
    <n v="150"/>
    <n v="0"/>
    <n v="0"/>
    <n v="0"/>
    <n v="0"/>
    <n v="890"/>
    <s v="C"/>
    <n v="2016"/>
    <s v=" "/>
    <n v="0"/>
    <n v="0"/>
    <n v="0"/>
    <n v="890"/>
    <n v="2"/>
    <m/>
    <x v="0"/>
  </r>
  <r>
    <x v="7"/>
    <s v="M10 EM EVENT NOND "/>
    <s v="70-9050"/>
    <s v="EMERGENCY MANAGEMENT RESPONSE NON DEPARTMENTAL"/>
    <s v="041046"/>
    <m/>
    <s v="E226283"/>
    <n v="1247"/>
    <x v="1"/>
    <n v="0"/>
    <n v="310"/>
    <n v="0"/>
    <n v="0"/>
    <n v="0"/>
    <n v="75"/>
    <n v="0"/>
    <n v="0"/>
    <n v="0"/>
    <n v="0"/>
    <n v="385"/>
    <s v="C"/>
    <n v="2010"/>
    <s v=" "/>
    <n v="0"/>
    <n v="0"/>
    <n v="0"/>
    <n v="385"/>
    <n v="1"/>
    <m/>
    <x v="0"/>
  </r>
  <r>
    <x v="7"/>
    <s v="M10 EM EVENT NOND "/>
    <s v="70-9050"/>
    <s v="EMERGENCY MANAGEMENT RESPONSE NON DEPARTMENTAL"/>
    <s v="061076"/>
    <m/>
    <s v="E237124"/>
    <n v="1226"/>
    <x v="0"/>
    <n v="0"/>
    <n v="370"/>
    <n v="0"/>
    <n v="0"/>
    <n v="111.48"/>
    <n v="75"/>
    <n v="0"/>
    <n v="0"/>
    <n v="415.25"/>
    <n v="0"/>
    <n v="971.73"/>
    <s v="C"/>
    <n v="2016"/>
    <s v=" "/>
    <n v="0"/>
    <n v="0"/>
    <n v="0"/>
    <n v="971.73"/>
    <n v="12"/>
    <m/>
    <x v="0"/>
  </r>
  <r>
    <x v="7"/>
    <s v="M10 EM EVENT NOND "/>
    <s v="70-9050"/>
    <s v="EMERGENCY MANAGEMENT RESPONSE NON DEPARTMENTAL"/>
    <s v="061078"/>
    <m/>
    <s v="E239260"/>
    <n v="1226"/>
    <x v="0"/>
    <n v="2330"/>
    <n v="3700"/>
    <n v="0"/>
    <n v="0"/>
    <n v="126.8"/>
    <n v="750"/>
    <n v="0"/>
    <n v="0"/>
    <n v="547.87"/>
    <n v="0"/>
    <n v="5124.67"/>
    <s v="B"/>
    <n v="2016"/>
    <n v="0"/>
    <n v="0"/>
    <n v="0"/>
    <n v="0"/>
    <n v="5124.67"/>
    <n v="12"/>
    <m/>
    <x v="0"/>
  </r>
  <r>
    <x v="7"/>
    <s v="M10 EM EVENT NOND "/>
    <s v="70-9050"/>
    <s v="EMERGENCY MANAGEMENT RESPONSE NON DEPARTMENTAL"/>
    <s v="201052"/>
    <m/>
    <s v="COVID19MISC"/>
    <n v="9020"/>
    <x v="2"/>
    <n v="0"/>
    <n v="0"/>
    <n v="0"/>
    <n v="0"/>
    <n v="0"/>
    <n v="0"/>
    <n v="0"/>
    <n v="0"/>
    <n v="0"/>
    <n v="0"/>
    <n v="0"/>
    <e v="#N/A"/>
    <e v="#N/A"/>
    <e v="#N/A"/>
    <n v="0"/>
    <n v="0"/>
    <n v="0"/>
    <n v="0"/>
    <n v="0"/>
    <m/>
    <x v="0"/>
  </r>
  <r>
    <x v="8"/>
    <n v="803420"/>
    <s v="80-1000"/>
    <s v="Facilities &amp; Material Movement"/>
    <s v="091079"/>
    <m/>
    <s v="E249985"/>
    <n v="1335"/>
    <x v="1"/>
    <n v="0"/>
    <n v="0"/>
    <n v="0"/>
    <n v="6888.0349999999999"/>
    <n v="1964.6"/>
    <n v="900"/>
    <n v="0"/>
    <n v="0"/>
    <n v="0"/>
    <n v="349.8"/>
    <n v="10102.434999999999"/>
    <s v="A"/>
    <n v="2020"/>
    <s v="M78 FLT TRU MISC"/>
    <n v="6996"/>
    <n v="793.24"/>
    <n v="7789.24"/>
    <n v="17891.674999999999"/>
    <n v="12"/>
    <m/>
    <x v="0"/>
  </r>
  <r>
    <x v="8"/>
    <n v="803420"/>
    <s v="80-1000"/>
    <s v="Facilities &amp; Material Movement"/>
    <n v="101043"/>
    <m/>
    <s v="E251300"/>
    <n v="1024"/>
    <x v="0"/>
    <n v="1501"/>
    <n v="2280"/>
    <n v="0"/>
    <n v="0"/>
    <n v="18.399999999999999"/>
    <n v="900"/>
    <n v="0"/>
    <n v="0"/>
    <n v="0"/>
    <n v="92.4"/>
    <n v="3290.8"/>
    <s v="A"/>
    <n v="2020"/>
    <s v="M78 FLT SEDAN "/>
    <n v="1848"/>
    <n v="209.54"/>
    <n v="2057.54"/>
    <n v="5348.34"/>
    <n v="12"/>
    <m/>
    <x v="0"/>
  </r>
  <r>
    <x v="8"/>
    <n v="803420"/>
    <s v="80-1000"/>
    <s v="Facilities &amp; Material Movement"/>
    <n v="101055"/>
    <m/>
    <s v="E251299"/>
    <n v="1024"/>
    <x v="0"/>
    <n v="1926"/>
    <n v="2280"/>
    <n v="0"/>
    <n v="0"/>
    <n v="0"/>
    <n v="900"/>
    <n v="0"/>
    <n v="0"/>
    <n v="0"/>
    <n v="92.4"/>
    <n v="3272.4"/>
    <s v="A"/>
    <n v="2020"/>
    <s v="M78 FLT SEDAN "/>
    <n v="1848"/>
    <n v="209.54"/>
    <n v="2057.54"/>
    <n v="5329.9400000000005"/>
    <n v="12"/>
    <m/>
    <x v="0"/>
  </r>
  <r>
    <x v="8"/>
    <n v="803420"/>
    <s v="80-1000 "/>
    <s v="Facilities &amp; Material Movement"/>
    <s v="061031"/>
    <m/>
    <s v="E245694"/>
    <n v="1335"/>
    <x v="1"/>
    <n v="0"/>
    <n v="0"/>
    <n v="0"/>
    <n v="4929.3209999999999"/>
    <n v="589.34999999999991"/>
    <n v="900"/>
    <n v="0"/>
    <n v="0"/>
    <n v="0"/>
    <n v="0"/>
    <n v="6418.6710000000003"/>
    <s v="B"/>
    <n v="2018"/>
    <n v="0"/>
    <n v="0"/>
    <n v="0"/>
    <n v="0"/>
    <n v="6418.6710000000003"/>
    <n v="12"/>
    <m/>
    <x v="0"/>
  </r>
  <r>
    <x v="8"/>
    <n v="803420"/>
    <s v="80-1000 "/>
    <s v="Facilities &amp; Material Movement"/>
    <s v="061093"/>
    <m/>
    <s v="E237137"/>
    <n v="1202"/>
    <x v="0"/>
    <n v="6267"/>
    <n v="2700"/>
    <n v="1228.95"/>
    <n v="0"/>
    <n v="210.92"/>
    <n v="900"/>
    <n v="0"/>
    <n v="0"/>
    <n v="0"/>
    <n v="0"/>
    <n v="5039.87"/>
    <s v="C"/>
    <n v="2016"/>
    <s v=" "/>
    <n v="0"/>
    <n v="0"/>
    <n v="0"/>
    <n v="5039.87"/>
    <n v="12"/>
    <m/>
    <x v="0"/>
  </r>
  <r>
    <x v="8"/>
    <n v="803420"/>
    <s v="80-1000 "/>
    <s v="Facilities &amp; Material Movement"/>
    <s v="201026"/>
    <m/>
    <s v="E281570"/>
    <n v="1335"/>
    <x v="1"/>
    <n v="0"/>
    <n v="0"/>
    <n v="0"/>
    <n v="859.95"/>
    <n v="1489.89"/>
    <n v="525"/>
    <n v="0"/>
    <n v="88.75"/>
    <n v="4531.0889999999999"/>
    <n v="0"/>
    <n v="7494.6790000000001"/>
    <s v="A"/>
    <s v="TBD"/>
    <s v="M78 FLT TRU MISC"/>
    <n v="0"/>
    <n v="0"/>
    <n v="0"/>
    <n v="7494.6790000000001"/>
    <n v="8"/>
    <m/>
    <x v="0"/>
  </r>
  <r>
    <x v="8"/>
    <n v="803420"/>
    <s v="80-1000 "/>
    <s v="Facilities &amp; Material Movement"/>
    <s v="201027"/>
    <m/>
    <s v="E281569"/>
    <n v="1335"/>
    <x v="1"/>
    <n v="0"/>
    <n v="0"/>
    <n v="0"/>
    <n v="109.87"/>
    <n v="1113.73"/>
    <n v="450"/>
    <n v="0"/>
    <n v="8.75"/>
    <n v="4083.87"/>
    <n v="0"/>
    <n v="5766.2199999999993"/>
    <s v="A"/>
    <s v="TBD"/>
    <s v="M78 FLT TRU MISC"/>
    <n v="0"/>
    <n v="0"/>
    <n v="0"/>
    <n v="5766.2199999999993"/>
    <n v="8"/>
    <m/>
    <x v="0"/>
  </r>
  <r>
    <x v="8"/>
    <n v="803420"/>
    <s v="80-1000 "/>
    <s v="Facilities &amp; Material Movement"/>
    <s v="201040"/>
    <m/>
    <s v="N/A"/>
    <n v="2010"/>
    <x v="1"/>
    <n v="0"/>
    <n v="0"/>
    <n v="0"/>
    <n v="0"/>
    <n v="0"/>
    <n v="0"/>
    <n v="0"/>
    <n v="0"/>
    <n v="0"/>
    <n v="1500.027"/>
    <n v="1500.027"/>
    <s v="D"/>
    <n v="1900"/>
    <s v="M78 FLT MISC MAINT"/>
    <n v="30000.54"/>
    <n v="3401.6000000000004"/>
    <n v="33402.14"/>
    <n v="34902.167000000001"/>
    <n v="2"/>
    <m/>
    <x v="0"/>
  </r>
  <r>
    <x v="8"/>
    <n v="804120"/>
    <s v="80-1100"/>
    <s v="School Age Services"/>
    <n v="141013"/>
    <m/>
    <s v="E264216"/>
    <n v="1024"/>
    <x v="0"/>
    <n v="3870"/>
    <n v="2280"/>
    <n v="4.9399999999999977"/>
    <n v="0"/>
    <n v="0"/>
    <n v="900"/>
    <n v="0"/>
    <n v="0"/>
    <n v="0"/>
    <n v="258"/>
    <n v="3442.94"/>
    <s v="L"/>
    <n v="2025"/>
    <s v="M78 FLT SEDAN HYB"/>
    <n v="5160"/>
    <n v="585.06999999999994"/>
    <n v="5745.07"/>
    <n v="9188.01"/>
    <n v="12"/>
    <m/>
    <x v="0"/>
  </r>
  <r>
    <x v="8"/>
    <n v="804210"/>
    <s v="80-1200 "/>
    <s v="Outreach"/>
    <s v="191023"/>
    <m/>
    <s v="E281445"/>
    <n v="1226"/>
    <x v="0"/>
    <n v="725"/>
    <n v="2590"/>
    <n v="105.07999999999998"/>
    <n v="0"/>
    <n v="0"/>
    <n v="525"/>
    <n v="2597.29"/>
    <n v="0"/>
    <n v="2881.37"/>
    <n v="0"/>
    <n v="8698.74"/>
    <s v="A"/>
    <n v="2030"/>
    <s v="M78 FLT VAN CARGO"/>
    <n v="0"/>
    <n v="0"/>
    <n v="0"/>
    <n v="8698.74"/>
    <n v="8"/>
    <m/>
    <x v="0"/>
  </r>
  <r>
    <x v="8"/>
    <n v="804170"/>
    <s v="80-1500"/>
    <s v="Every Child Initiative"/>
    <n v="121029"/>
    <m/>
    <s v="E256936"/>
    <n v="1202"/>
    <x v="0"/>
    <n v="7379"/>
    <n v="2700"/>
    <n v="1138.5"/>
    <n v="0"/>
    <n v="131.44"/>
    <n v="900"/>
    <n v="0"/>
    <n v="0"/>
    <n v="0"/>
    <n v="115.2"/>
    <n v="4985.1400000000003"/>
    <s v="A"/>
    <n v="2022"/>
    <s v="M78 FLT VAN CARGO"/>
    <n v="2304"/>
    <n v="261.24"/>
    <n v="2565.2399999999998"/>
    <n v="7550.38"/>
    <n v="12"/>
    <m/>
    <x v="0"/>
  </r>
  <r>
    <x v="8"/>
    <n v="804170"/>
    <s v="80-1500"/>
    <s v="Every Child Initiative"/>
    <n v="141012"/>
    <m/>
    <s v="E264215"/>
    <n v="1020"/>
    <x v="0"/>
    <n v="2509"/>
    <n v="2220"/>
    <n v="41.44"/>
    <n v="0"/>
    <n v="0"/>
    <n v="900"/>
    <n v="0"/>
    <n v="0"/>
    <n v="0"/>
    <n v="219.60000000000002"/>
    <n v="3381.04"/>
    <s v="L"/>
    <n v="2025"/>
    <s v="M78 FLT SEDAN HYB"/>
    <n v="4392"/>
    <n v="497.99"/>
    <n v="4889.99"/>
    <n v="8271.0299999999988"/>
    <n v="12"/>
    <m/>
    <x v="0"/>
  </r>
  <r>
    <x v="9"/>
    <m/>
    <m/>
    <m/>
    <m/>
    <m/>
    <m/>
    <m/>
    <x v="3"/>
    <m/>
    <m/>
    <m/>
    <m/>
    <m/>
    <m/>
    <m/>
    <m/>
    <m/>
    <m/>
    <m/>
    <m/>
    <m/>
    <m/>
    <m/>
    <m/>
    <m/>
    <m/>
    <m/>
    <m/>
    <x v="0"/>
  </r>
</pivotCacheRecords>
</file>

<file path=xl/pivotCache/pivotCacheRecords2.xml><?xml version="1.0" encoding="utf-8"?>
<pivotCacheRecords xmlns="http://schemas.openxmlformats.org/spreadsheetml/2006/main" xmlns:r="http://schemas.openxmlformats.org/officeDocument/2006/relationships" count="744">
  <r>
    <x v="0"/>
    <s v="M25 WEATHER.SPLIT"/>
    <s v="11-1000"/>
    <s v="Weatherization Services"/>
    <s v="071025"/>
    <m/>
    <s v="E240379"/>
    <n v="1202"/>
    <x v="0"/>
    <n v="2567"/>
    <n v="2700"/>
    <n v="0"/>
    <n v="0"/>
    <n v="0"/>
    <n v="900"/>
    <n v="0"/>
    <n v="0"/>
    <n v="0"/>
    <n v="0"/>
    <n v="3600"/>
    <s v="B"/>
    <n v="2017"/>
    <s v=" "/>
    <n v="0"/>
    <n v="0"/>
    <n v="0"/>
    <n v="3600"/>
  </r>
  <r>
    <x v="0"/>
    <s v="M25 WEATHER.SPLIT"/>
    <s v="11-1000"/>
    <s v="Weatherization Services"/>
    <s v="091003"/>
    <m/>
    <s v="E247376"/>
    <n v="1202"/>
    <x v="0"/>
    <n v="4195"/>
    <n v="2700"/>
    <n v="0"/>
    <n v="0"/>
    <n v="0"/>
    <n v="900"/>
    <n v="0"/>
    <n v="0"/>
    <n v="0"/>
    <n v="0"/>
    <n v="3600"/>
    <s v="D"/>
    <n v="1900"/>
    <s v=" "/>
    <n v="0"/>
    <n v="0"/>
    <n v="0"/>
    <n v="3600"/>
  </r>
  <r>
    <x v="0"/>
    <s v="M25 WEATHER.SPLIT"/>
    <s v="11-1000"/>
    <s v="Weatherization Services"/>
    <s v="091016"/>
    <m/>
    <s v="E247380"/>
    <n v="1202"/>
    <x v="0"/>
    <n v="2706"/>
    <n v="2700"/>
    <n v="378.9"/>
    <n v="0"/>
    <n v="0"/>
    <n v="900"/>
    <n v="0"/>
    <n v="0"/>
    <n v="0"/>
    <n v="0"/>
    <n v="3978.9"/>
    <s v="D"/>
    <n v="1900"/>
    <s v=" "/>
    <n v="0"/>
    <n v="0"/>
    <n v="0"/>
    <n v="3978.9"/>
  </r>
  <r>
    <x v="0"/>
    <s v="M25 WEATHER.SPLIT"/>
    <s v="11-1000"/>
    <s v="Weatherization Services"/>
    <s v="091022"/>
    <m/>
    <s v="E249952"/>
    <n v="1202"/>
    <x v="0"/>
    <n v="3380"/>
    <n v="2700"/>
    <n v="27.450000000000017"/>
    <n v="0"/>
    <n v="0"/>
    <n v="900"/>
    <n v="0"/>
    <n v="0"/>
    <n v="0"/>
    <n v="0"/>
    <n v="3627.45"/>
    <s v="D"/>
    <n v="1900"/>
    <s v=" "/>
    <n v="0"/>
    <n v="0"/>
    <n v="0"/>
    <n v="3627.45"/>
  </r>
  <r>
    <x v="0"/>
    <s v="M25 WEATHER.SPLIT"/>
    <s v="11-1000"/>
    <s v="Weatherization Services"/>
    <n v="151032"/>
    <m/>
    <s v="E264593"/>
    <n v="1202"/>
    <x v="0"/>
    <n v="1916"/>
    <n v="2700"/>
    <n v="0"/>
    <n v="0"/>
    <n v="13.21"/>
    <n v="900"/>
    <n v="0"/>
    <n v="0"/>
    <n v="0"/>
    <n v="0"/>
    <n v="3613.21"/>
    <s v="D"/>
    <n v="1900"/>
    <s v=" "/>
    <n v="0"/>
    <n v="0"/>
    <n v="0"/>
    <n v="3613.21"/>
  </r>
  <r>
    <x v="0"/>
    <s v="G25 0190 16 MCXIX"/>
    <s v="11-1050 "/>
    <s v="ADVSD MID COUNTY"/>
    <n v="131030"/>
    <m/>
    <s v="E259027"/>
    <n v="1024"/>
    <x v="0"/>
    <n v="1606"/>
    <n v="2280"/>
    <n v="0"/>
    <n v="0"/>
    <n v="0"/>
    <n v="900"/>
    <n v="636.01"/>
    <n v="0"/>
    <n v="0"/>
    <n v="92.4"/>
    <n v="3908.4100000000003"/>
    <s v="A"/>
    <n v="2023"/>
    <s v="M78 FLT SEDAN "/>
    <n v="1848"/>
    <n v="447.15"/>
    <n v="2295.15"/>
    <n v="6203.56"/>
  </r>
  <r>
    <x v="0"/>
    <s v="G25 0190 16 MCXIX"/>
    <s v="11-1050 "/>
    <s v="ADVSD MID COUNTY"/>
    <n v="141062"/>
    <m/>
    <s v="E263200"/>
    <n v="1020"/>
    <x v="0"/>
    <n v="1956"/>
    <n v="2220"/>
    <n v="0"/>
    <n v="0"/>
    <n v="15.83"/>
    <n v="900"/>
    <n v="0"/>
    <n v="0"/>
    <n v="0"/>
    <n v="77.400000000000006"/>
    <n v="3213.23"/>
    <s v="A"/>
    <n v="2024"/>
    <s v="M78 FLT SEDAN "/>
    <n v="1548"/>
    <n v="374.56"/>
    <n v="1922.56"/>
    <n v="5135.79"/>
  </r>
  <r>
    <x v="0"/>
    <s v="G25 0190 16 MCXIX"/>
    <s v="11-1050 "/>
    <s v="ADVSD MID COUNTY"/>
    <n v="151021"/>
    <m/>
    <s v="E264211"/>
    <n v="1024"/>
    <x v="0"/>
    <n v="2769"/>
    <n v="2280"/>
    <n v="147.06"/>
    <n v="0"/>
    <n v="0"/>
    <n v="900"/>
    <n v="0"/>
    <n v="0"/>
    <n v="0"/>
    <n v="92.4"/>
    <n v="3419.46"/>
    <s v="A"/>
    <n v="2024"/>
    <s v="M78 FLT SEDAN "/>
    <n v="1848"/>
    <n v="447.15"/>
    <n v="2295.15"/>
    <n v="5714.6100000000006"/>
  </r>
  <r>
    <x v="0"/>
    <s v="G25 0190 16 MCXIX"/>
    <s v="11-1050 "/>
    <s v="ADVSD MID COUNTY"/>
    <n v="161055"/>
    <m/>
    <s v="E270993"/>
    <n v="1202"/>
    <x v="0"/>
    <n v="1145"/>
    <n v="2700"/>
    <n v="0"/>
    <n v="0"/>
    <n v="0"/>
    <n v="900"/>
    <n v="552.69000000000005"/>
    <n v="0"/>
    <n v="0"/>
    <n v="120"/>
    <n v="4272.6900000000005"/>
    <s v="A"/>
    <n v="2026"/>
    <s v="M78 FLT VAN PASSNGR"/>
    <n v="2400"/>
    <n v="580.71"/>
    <n v="2980.71"/>
    <n v="7253.4000000000005"/>
  </r>
  <r>
    <x v="0"/>
    <s v="G25 0190 19 TDXIX"/>
    <s v="11-1075"/>
    <s v="ADVSD TD"/>
    <n v="101076"/>
    <m/>
    <s v="E247393"/>
    <n v="1024"/>
    <x v="0"/>
    <n v="3318"/>
    <n v="2280"/>
    <n v="157.32"/>
    <n v="0"/>
    <n v="30.76"/>
    <n v="900"/>
    <n v="872.92"/>
    <n v="0"/>
    <n v="0"/>
    <n v="92.4"/>
    <n v="4333.3999999999996"/>
    <s v="A"/>
    <n v="2020"/>
    <s v="M78 FLT SEDAN "/>
    <n v="1848"/>
    <n v="447.15"/>
    <n v="2295.15"/>
    <n v="6628.5499999999993"/>
  </r>
  <r>
    <x v="0"/>
    <s v="G25 0190 19 TDXIX"/>
    <s v="11-1075"/>
    <s v="ADVSD TD"/>
    <n v="151042"/>
    <m/>
    <s v="E264249"/>
    <n v="1024"/>
    <x v="0"/>
    <n v="4093"/>
    <n v="2280"/>
    <n v="217.36000000000004"/>
    <n v="0"/>
    <n v="0"/>
    <n v="900"/>
    <n v="2363.9899999999998"/>
    <n v="0"/>
    <n v="0"/>
    <n v="184.8"/>
    <n v="5946.1500000000005"/>
    <s v="L"/>
    <n v="2025"/>
    <s v="M78 FLT SEDAN "/>
    <n v="3696"/>
    <n v="894.3"/>
    <n v="4590.3"/>
    <n v="10536.45"/>
  </r>
  <r>
    <x v="0"/>
    <s v="G25 0190 19 TDXIX"/>
    <s v="11-1075"/>
    <s v="ADVSD TD"/>
    <n v="151043"/>
    <m/>
    <s v="E264247"/>
    <n v="1202"/>
    <x v="0"/>
    <n v="6126"/>
    <n v="2700"/>
    <n v="643.05000000000007"/>
    <n v="0"/>
    <n v="23.71"/>
    <n v="900"/>
    <n v="704.5"/>
    <n v="0"/>
    <n v="0"/>
    <n v="240"/>
    <n v="5211.26"/>
    <s v="L"/>
    <n v="2025"/>
    <s v="M78 FLT VAN PASSNGR"/>
    <n v="4800"/>
    <n v="1161.42"/>
    <n v="5961.42"/>
    <n v="11172.68"/>
  </r>
  <r>
    <x v="0"/>
    <s v="G25 0190 20 WDXIX"/>
    <s v="11-1200 "/>
    <s v="ADVSD WEST"/>
    <s v="191020"/>
    <m/>
    <s v="E279224"/>
    <n v="1020"/>
    <x v="0"/>
    <n v="2227"/>
    <n v="2220"/>
    <n v="183.15"/>
    <n v="0"/>
    <n v="0"/>
    <n v="900"/>
    <n v="0"/>
    <n v="0"/>
    <n v="0"/>
    <n v="77.400000000000006"/>
    <n v="3380.55"/>
    <s v="A"/>
    <n v="2029"/>
    <s v="M78 FLT SEDAN "/>
    <n v="1548"/>
    <n v="374.56"/>
    <n v="1922.56"/>
    <n v="5303.1100000000006"/>
  </r>
  <r>
    <x v="0"/>
    <s v="G25 0190 20 WDXIX"/>
    <s v="11-1200 "/>
    <s v="ADVSD WEST"/>
    <s v="191054"/>
    <m/>
    <s v="E283506"/>
    <n v="1024"/>
    <x v="0"/>
    <n v="1311"/>
    <n v="1710"/>
    <n v="0"/>
    <n v="0"/>
    <n v="0"/>
    <n v="675"/>
    <n v="1437.66"/>
    <n v="0"/>
    <n v="703.26"/>
    <n v="0"/>
    <n v="4525.92"/>
    <s v="A"/>
    <n v="2030"/>
    <s v="M78 FLT SEDAN "/>
    <n v="0"/>
    <n v="0"/>
    <n v="0"/>
    <n v="4525.92"/>
  </r>
  <r>
    <x v="0"/>
    <s v="G25 0190 15 EDXIX"/>
    <s v="11-1300"/>
    <s v="ADVSD East"/>
    <s v="071056"/>
    <m/>
    <s v="E239938"/>
    <n v="1020"/>
    <x v="0"/>
    <n v="2753"/>
    <n v="2220"/>
    <n v="395.15999999999997"/>
    <n v="0"/>
    <n v="0"/>
    <n v="900"/>
    <n v="266.19"/>
    <n v="0"/>
    <n v="0"/>
    <n v="0"/>
    <n v="3781.35"/>
    <s v="B"/>
    <n v="2016"/>
    <s v=" "/>
    <n v="0"/>
    <n v="0"/>
    <n v="0"/>
    <n v="3781.35"/>
  </r>
  <r>
    <x v="0"/>
    <s v="G25 0190 15 EDXIX"/>
    <s v="11-1300"/>
    <s v="ADVSD East"/>
    <n v="141001"/>
    <m/>
    <s v="E263199"/>
    <n v="1020"/>
    <x v="0"/>
    <n v="2065"/>
    <n v="2220"/>
    <n v="0"/>
    <n v="0"/>
    <n v="0"/>
    <n v="900"/>
    <n v="483.9"/>
    <n v="0"/>
    <n v="0"/>
    <n v="77.400000000000006"/>
    <n v="3681.3"/>
    <s v="A"/>
    <n v="2024"/>
    <s v="M78 FLT SEDAN "/>
    <n v="1548"/>
    <n v="374.56"/>
    <n v="1922.56"/>
    <n v="5603.8600000000006"/>
  </r>
  <r>
    <x v="0"/>
    <s v="G25 0190 15 EDXIX"/>
    <s v="11-1300"/>
    <s v="ADVSD East"/>
    <n v="171009"/>
    <m/>
    <s v="E272874"/>
    <n v="1020"/>
    <x v="0"/>
    <n v="2265"/>
    <n v="2220"/>
    <n v="5.1800000000000068"/>
    <n v="0"/>
    <n v="11.44"/>
    <n v="900"/>
    <n v="701.06"/>
    <n v="0"/>
    <n v="0"/>
    <n v="77.400000000000006"/>
    <n v="3915.08"/>
    <s v="A"/>
    <n v="2027"/>
    <s v="M78 FLT SEDAN "/>
    <n v="1548"/>
    <n v="374.56"/>
    <n v="1922.56"/>
    <n v="5837.6399999999994"/>
  </r>
  <r>
    <x v="0"/>
    <s v="G25 0190 17 NEXIX"/>
    <s v="11-1400 "/>
    <s v="ADVSD NNE"/>
    <s v="091017"/>
    <m/>
    <s v="E249958"/>
    <n v="1020"/>
    <x v="0"/>
    <n v="1533"/>
    <n v="2220"/>
    <n v="0"/>
    <n v="0"/>
    <n v="0"/>
    <n v="900"/>
    <n v="0"/>
    <n v="0"/>
    <n v="0"/>
    <n v="77.400000000000006"/>
    <n v="3197.4"/>
    <s v="A"/>
    <n v="2020"/>
    <s v="M78 FLT SEDAN "/>
    <n v="1548"/>
    <n v="374.56"/>
    <n v="1922.56"/>
    <n v="5119.96"/>
  </r>
  <r>
    <x v="0"/>
    <s v="G25 0190 17 NEXIX"/>
    <s v="11-1400 "/>
    <s v="ADVSD NNE"/>
    <n v="161020"/>
    <m/>
    <s v="E270994"/>
    <n v="1020"/>
    <x v="0"/>
    <n v="1665"/>
    <n v="2220"/>
    <n v="0"/>
    <n v="0"/>
    <n v="0"/>
    <n v="900"/>
    <n v="1983.95"/>
    <n v="0"/>
    <n v="0"/>
    <n v="77.400000000000006"/>
    <n v="5181.3499999999995"/>
    <s v="A"/>
    <n v="2026"/>
    <s v="M78 FLT SEDAN "/>
    <n v="1548"/>
    <n v="374.56"/>
    <n v="1922.56"/>
    <n v="7103.91"/>
  </r>
  <r>
    <x v="0"/>
    <s v="G25 0190 17 NEXIX"/>
    <s v="11-1400 "/>
    <s v="ADVSD NNE"/>
    <s v="191053"/>
    <m/>
    <s v="E283412"/>
    <n v="1020"/>
    <x v="0"/>
    <n v="1259"/>
    <n v="1665"/>
    <n v="0"/>
    <n v="0"/>
    <n v="0"/>
    <n v="675"/>
    <n v="0"/>
    <n v="0"/>
    <n v="605.37"/>
    <n v="0"/>
    <n v="2945.37"/>
    <s v="A"/>
    <n v="2030"/>
    <s v="M78 FLT SEDAN "/>
    <n v="0"/>
    <n v="0"/>
    <n v="0"/>
    <n v="2945.37"/>
  </r>
  <r>
    <x v="0"/>
    <s v="G25 0190 17 NEXIX"/>
    <s v="11-1400 "/>
    <s v="ADVSD NNE"/>
    <s v="201004"/>
    <m/>
    <s v="E272788"/>
    <n v="1024"/>
    <x v="0"/>
    <n v="64"/>
    <n v="380"/>
    <n v="0"/>
    <n v="0"/>
    <n v="0"/>
    <n v="150"/>
    <n v="0"/>
    <n v="0"/>
    <n v="2906.0299999999997"/>
    <n v="150.79500000000002"/>
    <n v="3586.8249999999998"/>
    <s v="A"/>
    <n v="2030"/>
    <s v="M78 FLT SEDAN "/>
    <n v="3015.9"/>
    <n v="729.74"/>
    <n v="3745.6400000000003"/>
    <n v="7332.4650000000001"/>
  </r>
  <r>
    <x v="0"/>
    <s v="M25 ADVSD PGGF"/>
    <s v="11-1600"/>
    <s v="ADVSD PGC"/>
    <n v="171000"/>
    <m/>
    <s v="E274115"/>
    <n v="1202"/>
    <x v="0"/>
    <n v="6939"/>
    <n v="2700"/>
    <n v="1547.5500000000002"/>
    <n v="0"/>
    <n v="19.86"/>
    <n v="900"/>
    <n v="0"/>
    <n v="0"/>
    <n v="0"/>
    <n v="120"/>
    <n v="5287.41"/>
    <s v="A"/>
    <n v="2029"/>
    <s v="M78 FLT VAN PASSNGR"/>
    <n v="2400"/>
    <n v="580.71"/>
    <n v="2980.71"/>
    <n v="8268.119999999999"/>
  </r>
  <r>
    <x v="0"/>
    <s v="G25 0190 18 SEXIX"/>
    <s v="11-2300 "/>
    <s v="ADVSD SE"/>
    <n v="141059"/>
    <m/>
    <s v="E263165"/>
    <n v="1024"/>
    <x v="0"/>
    <n v="1683"/>
    <n v="2280"/>
    <n v="0"/>
    <n v="0"/>
    <n v="0"/>
    <n v="900"/>
    <n v="0"/>
    <n v="0"/>
    <n v="0"/>
    <n v="92.4"/>
    <n v="3272.4"/>
    <s v="A"/>
    <n v="2024"/>
    <s v="M78 FLT SEDAN "/>
    <n v="1848"/>
    <n v="447.15"/>
    <n v="2295.15"/>
    <n v="5567.55"/>
  </r>
  <r>
    <x v="0"/>
    <s v="G25 0190 18 SEXIX"/>
    <s v="11-2300 "/>
    <s v="ADVSD SE"/>
    <n v="141061"/>
    <m/>
    <s v="E263188"/>
    <n v="1020"/>
    <x v="0"/>
    <n v="1470"/>
    <n v="2220"/>
    <n v="0"/>
    <n v="0"/>
    <n v="0"/>
    <n v="900"/>
    <n v="0"/>
    <n v="0"/>
    <n v="0"/>
    <n v="77.400000000000006"/>
    <n v="3197.4"/>
    <s v="A"/>
    <n v="2024"/>
    <s v="M78 FLT SEDAN "/>
    <n v="1548"/>
    <n v="374.56"/>
    <n v="1922.56"/>
    <n v="5119.96"/>
  </r>
  <r>
    <x v="0"/>
    <s v="G25 0190 12 PSXIX"/>
    <s v="11-2600 "/>
    <s v="ADVSD APS"/>
    <n v="131021"/>
    <m/>
    <s v="E260027"/>
    <n v="1024"/>
    <x v="0"/>
    <n v="848"/>
    <n v="2280"/>
    <n v="0"/>
    <n v="0"/>
    <n v="30.43"/>
    <n v="900"/>
    <n v="675.93"/>
    <n v="0"/>
    <n v="0"/>
    <n v="92.4"/>
    <n v="3978.7599999999998"/>
    <s v="A"/>
    <n v="2023"/>
    <s v="M78 FLT SEDAN "/>
    <n v="1848"/>
    <n v="447.15"/>
    <n v="2295.15"/>
    <n v="6273.91"/>
  </r>
  <r>
    <x v="0"/>
    <s v="G25 0190 12 PSXIX"/>
    <s v="11-2600 "/>
    <s v="ADVSD APS"/>
    <n v="141000"/>
    <m/>
    <s v="E263166"/>
    <n v="1020"/>
    <x v="0"/>
    <n v="1340"/>
    <n v="2220"/>
    <n v="0"/>
    <n v="0"/>
    <n v="0"/>
    <n v="900"/>
    <n v="0"/>
    <n v="0"/>
    <n v="0"/>
    <n v="77.400000000000006"/>
    <n v="3197.4"/>
    <s v="A"/>
    <n v="2024"/>
    <s v="M78 FLT SEDAN "/>
    <n v="1548"/>
    <n v="374.56"/>
    <n v="1922.56"/>
    <n v="5119.96"/>
  </r>
  <r>
    <x v="0"/>
    <s v="G25 0190 12 PSXIX"/>
    <s v="11-2600 "/>
    <s v="ADVSD APS"/>
    <n v="141033"/>
    <m/>
    <s v="E260038"/>
    <n v="1020"/>
    <x v="0"/>
    <n v="1222"/>
    <n v="2220"/>
    <n v="0"/>
    <n v="0"/>
    <n v="0"/>
    <n v="900"/>
    <n v="0"/>
    <n v="0"/>
    <n v="0"/>
    <n v="77.400000000000006"/>
    <n v="3197.4"/>
    <s v="A"/>
    <n v="2022"/>
    <s v="M78 FLT SEDAN "/>
    <n v="1548"/>
    <n v="374.56"/>
    <n v="1922.56"/>
    <n v="5119.96"/>
  </r>
  <r>
    <x v="0"/>
    <s v="G25 0190 12 PSXIX"/>
    <s v="11-2600 "/>
    <s v="ADVSD APS"/>
    <n v="141050"/>
    <m/>
    <s v="E264210"/>
    <n v="1020"/>
    <x v="0"/>
    <n v="1216"/>
    <n v="2220"/>
    <n v="0"/>
    <n v="0"/>
    <n v="12.79"/>
    <n v="900"/>
    <n v="902.75"/>
    <n v="0"/>
    <n v="0"/>
    <n v="77.400000000000006"/>
    <n v="4112.9399999999996"/>
    <s v="A"/>
    <n v="2024"/>
    <s v="M78 FLT SEDAN "/>
    <n v="1548"/>
    <n v="374.56"/>
    <n v="1922.56"/>
    <n v="6035.5"/>
  </r>
  <r>
    <x v="0"/>
    <s v="G25 0190 12 PSXIX"/>
    <s v="11-2600 "/>
    <s v="ADVSD APS"/>
    <s v="171040"/>
    <m/>
    <s v="E276909"/>
    <n v="1020"/>
    <x v="0"/>
    <n v="2319"/>
    <n v="2220"/>
    <n v="0"/>
    <n v="0"/>
    <n v="0"/>
    <n v="900"/>
    <n v="1687.99"/>
    <n v="0"/>
    <n v="0"/>
    <n v="77.400000000000006"/>
    <n v="4885.3899999999994"/>
    <s v="A"/>
    <n v="2028"/>
    <s v="M78 FLT SEDAN "/>
    <n v="1548"/>
    <n v="374.56"/>
    <n v="1922.56"/>
    <n v="6807.9499999999989"/>
  </r>
  <r>
    <x v="0"/>
    <s v="G25 0190 12 PSXIX"/>
    <s v="11-2600 "/>
    <s v="ADVSD APS"/>
    <s v="181019"/>
    <m/>
    <s v="E277862"/>
    <n v="1020"/>
    <x v="0"/>
    <n v="2280"/>
    <n v="2220"/>
    <n v="0"/>
    <n v="0"/>
    <n v="0"/>
    <n v="900"/>
    <n v="0"/>
    <n v="0"/>
    <n v="0"/>
    <n v="109.80000000000001"/>
    <n v="3229.8"/>
    <s v="A"/>
    <n v="2028"/>
    <s v="M78 FLT SEDAN HYB"/>
    <n v="2196"/>
    <n v="531.35"/>
    <n v="2727.35"/>
    <n v="5957.15"/>
  </r>
  <r>
    <x v="0"/>
    <s v="G25 0190 12 PSXIX"/>
    <s v="11-2600 "/>
    <s v="ADVSD APS"/>
    <s v="181020"/>
    <m/>
    <s v="E277856"/>
    <n v="1020"/>
    <x v="0"/>
    <n v="2071"/>
    <n v="2220"/>
    <n v="0"/>
    <n v="0"/>
    <n v="0"/>
    <n v="900"/>
    <n v="0"/>
    <n v="0"/>
    <n v="0"/>
    <n v="109.80000000000001"/>
    <n v="3229.8"/>
    <s v="A"/>
    <n v="2028"/>
    <s v="M78 FLT SEDAN HYB"/>
    <n v="2196"/>
    <n v="531.35"/>
    <n v="2727.35"/>
    <n v="5957.15"/>
  </r>
  <r>
    <x v="0"/>
    <s v="G25 0146 18 K48"/>
    <s v="11-2700"/>
    <s v="Developmental Disabilities Kids"/>
    <s v="071059"/>
    <m/>
    <s v="E239941"/>
    <n v="1024"/>
    <x v="0"/>
    <n v="4031"/>
    <n v="2280"/>
    <n v="504.25999999999993"/>
    <n v="0"/>
    <n v="0"/>
    <n v="900"/>
    <n v="0"/>
    <n v="0"/>
    <n v="0"/>
    <n v="0"/>
    <n v="3684.2599999999998"/>
    <s v="C"/>
    <n v="2016"/>
    <s v=" "/>
    <n v="0"/>
    <n v="0"/>
    <n v="0"/>
    <n v="3684.2599999999998"/>
  </r>
  <r>
    <x v="0"/>
    <s v="G25 0146 18 K48"/>
    <s v="11-2700"/>
    <s v="Developmental Disabilities Kids"/>
    <s v="071063"/>
    <m/>
    <s v="E239945"/>
    <n v="1024"/>
    <x v="0"/>
    <n v="2234"/>
    <n v="2280"/>
    <n v="270.94"/>
    <n v="0"/>
    <n v="0"/>
    <n v="900"/>
    <n v="0"/>
    <n v="0"/>
    <n v="0"/>
    <n v="0"/>
    <n v="3450.94"/>
    <s v="B"/>
    <n v="2016"/>
    <s v=" "/>
    <n v="0"/>
    <n v="0"/>
    <n v="0"/>
    <n v="3450.94"/>
  </r>
  <r>
    <x v="0"/>
    <s v="G25 0146 18 K48"/>
    <s v="11-2700"/>
    <s v="Developmental Disabilities Kids"/>
    <s v="071082"/>
    <m/>
    <s v="E237132"/>
    <n v="1020"/>
    <x v="0"/>
    <n v="663"/>
    <n v="2220"/>
    <n v="0"/>
    <n v="0"/>
    <n v="0"/>
    <n v="900"/>
    <n v="0"/>
    <n v="0"/>
    <n v="0"/>
    <n v="0"/>
    <n v="3120"/>
    <s v="B"/>
    <n v="2016"/>
    <s v=" "/>
    <n v="0"/>
    <n v="0"/>
    <n v="0"/>
    <n v="3120"/>
  </r>
  <r>
    <x v="0"/>
    <s v="G25 0146 18 K48"/>
    <s v="11-2700"/>
    <s v="Developmental Disabilities Kids"/>
    <s v="071088"/>
    <m/>
    <s v="E237127"/>
    <n v="1020"/>
    <x v="0"/>
    <n v="1102"/>
    <n v="2220"/>
    <n v="0"/>
    <n v="0"/>
    <n v="0"/>
    <n v="900"/>
    <n v="0"/>
    <n v="0"/>
    <n v="0"/>
    <n v="0"/>
    <n v="3120"/>
    <s v="B"/>
    <n v="2016"/>
    <s v=" "/>
    <n v="0"/>
    <n v="0"/>
    <n v="0"/>
    <n v="3120"/>
  </r>
  <r>
    <x v="0"/>
    <s v="G25 0146 18 K48"/>
    <s v="11-2700"/>
    <s v="Developmental Disabilities Kids"/>
    <s v="091068"/>
    <m/>
    <s v="E249954"/>
    <n v="1020"/>
    <x v="0"/>
    <n v="915"/>
    <n v="2220"/>
    <n v="0"/>
    <n v="0"/>
    <n v="0"/>
    <n v="900"/>
    <n v="0"/>
    <n v="0"/>
    <n v="0"/>
    <n v="0"/>
    <n v="3120"/>
    <s v="B"/>
    <n v="2019"/>
    <n v="0"/>
    <n v="0"/>
    <n v="0"/>
    <n v="0"/>
    <n v="3120"/>
  </r>
  <r>
    <x v="0"/>
    <s v="G25 0146 18 K48"/>
    <s v="11-2700"/>
    <s v="Developmental Disabilities Kids"/>
    <s v="091072"/>
    <m/>
    <s v="E249959"/>
    <n v="1020"/>
    <x v="0"/>
    <n v="1926"/>
    <n v="2220"/>
    <n v="166.87"/>
    <n v="0"/>
    <n v="0"/>
    <n v="900"/>
    <n v="0"/>
    <n v="0"/>
    <n v="0"/>
    <n v="0"/>
    <n v="3286.87"/>
    <s v="B"/>
    <n v="2019"/>
    <n v="0"/>
    <n v="0"/>
    <n v="0"/>
    <n v="0"/>
    <n v="3286.87"/>
  </r>
  <r>
    <x v="0"/>
    <s v="G25 0146 04 AD48"/>
    <s v="11-2800"/>
    <s v="Developmental Disabilities Adults"/>
    <n v="121015"/>
    <m/>
    <s v="E256914"/>
    <n v="1020"/>
    <x v="0"/>
    <n v="2126"/>
    <n v="2220"/>
    <n v="204.98000000000002"/>
    <n v="0"/>
    <n v="0"/>
    <n v="900"/>
    <n v="0"/>
    <n v="0"/>
    <n v="0"/>
    <n v="77.400000000000006"/>
    <n v="3402.38"/>
    <s v="A"/>
    <n v="2022"/>
    <s v="M78 FLT SEDAN "/>
    <n v="1548"/>
    <n v="374.56"/>
    <n v="1922.56"/>
    <n v="5324.9400000000005"/>
  </r>
  <r>
    <x v="0"/>
    <s v="G25 0146 04 AD48"/>
    <s v="11-2800"/>
    <s v="Developmental Disabilities Adults"/>
    <n v="131026"/>
    <m/>
    <s v="E260026"/>
    <n v="1024"/>
    <x v="0"/>
    <n v="2826"/>
    <n v="2280"/>
    <n v="174.42000000000002"/>
    <n v="0"/>
    <n v="0"/>
    <n v="900"/>
    <n v="0"/>
    <n v="0"/>
    <n v="0"/>
    <n v="92.4"/>
    <n v="3446.82"/>
    <s v="A"/>
    <n v="2023"/>
    <s v="M78 FLT SEDAN "/>
    <n v="1848"/>
    <n v="447.15"/>
    <n v="2295.15"/>
    <n v="5741.97"/>
  </r>
  <r>
    <x v="0"/>
    <s v="G25 0146 04 AD48"/>
    <s v="11-2800"/>
    <s v="Developmental Disabilities Adults"/>
    <n v="141022"/>
    <m/>
    <s v="E260034"/>
    <n v="1020"/>
    <x v="0"/>
    <n v="1594"/>
    <n v="2220"/>
    <n v="0"/>
    <n v="0"/>
    <n v="0"/>
    <n v="900"/>
    <n v="0"/>
    <n v="0"/>
    <n v="0"/>
    <n v="77.400000000000006"/>
    <n v="3197.4"/>
    <s v="A"/>
    <n v="2023"/>
    <s v="M78 FLT SEDAN "/>
    <n v="1548"/>
    <n v="374.56"/>
    <n v="1922.56"/>
    <n v="5119.96"/>
  </r>
  <r>
    <x v="1"/>
    <n v="403310"/>
    <s v="15-1000 "/>
    <s v="Env Health"/>
    <s v="091074"/>
    <m/>
    <s v="E249961"/>
    <n v="1020"/>
    <x v="0"/>
    <n v="1149"/>
    <n v="2220"/>
    <n v="0"/>
    <n v="0"/>
    <n v="0"/>
    <n v="900"/>
    <n v="0"/>
    <n v="0"/>
    <n v="0"/>
    <n v="0"/>
    <n v="3120"/>
    <s v="B"/>
    <n v="2019"/>
    <n v="0"/>
    <n v="0"/>
    <n v="0"/>
    <n v="0"/>
    <n v="3120"/>
  </r>
  <r>
    <x v="1"/>
    <n v="403310"/>
    <s v="15-1000 "/>
    <s v="Env Health"/>
    <n v="171012"/>
    <m/>
    <s v="E272826"/>
    <n v="1020"/>
    <x v="0"/>
    <n v="1392"/>
    <n v="2220"/>
    <n v="0"/>
    <n v="0"/>
    <n v="0"/>
    <n v="900"/>
    <n v="0"/>
    <n v="0"/>
    <n v="0"/>
    <n v="77.400000000000006"/>
    <n v="3197.4"/>
    <s v="A"/>
    <n v="2027"/>
    <s v="M78 FLT SEDAN "/>
    <n v="1548"/>
    <n v="310.53999999999996"/>
    <n v="1858.54"/>
    <n v="5055.9400000000005"/>
  </r>
  <r>
    <x v="1"/>
    <n v="403310"/>
    <s v="15-1000 "/>
    <s v="Env Health"/>
    <n v="171013"/>
    <m/>
    <s v="E272824"/>
    <n v="1020"/>
    <x v="0"/>
    <n v="4536"/>
    <n v="2220"/>
    <n v="99.9"/>
    <n v="0"/>
    <n v="0"/>
    <n v="900"/>
    <n v="0"/>
    <n v="0"/>
    <n v="0"/>
    <n v="77.400000000000006"/>
    <n v="3297.3"/>
    <s v="A"/>
    <n v="2027"/>
    <s v="M78 FLT SEDAN "/>
    <n v="1548"/>
    <n v="310.53999999999996"/>
    <n v="1858.54"/>
    <n v="5155.84"/>
  </r>
  <r>
    <x v="1"/>
    <n v="403310"/>
    <s v="15-1000 "/>
    <s v="Env Health"/>
    <n v="171014"/>
    <m/>
    <s v="E272804"/>
    <n v="1020"/>
    <x v="0"/>
    <n v="713"/>
    <n v="2220"/>
    <n v="0"/>
    <n v="0"/>
    <n v="0"/>
    <n v="900"/>
    <n v="0"/>
    <n v="0"/>
    <n v="0"/>
    <n v="77.400000000000006"/>
    <n v="3197.4"/>
    <s v="A"/>
    <n v="2027"/>
    <s v="M78 FLT SEDAN "/>
    <n v="1548"/>
    <n v="310.53999999999996"/>
    <n v="1858.54"/>
    <n v="5055.9400000000005"/>
  </r>
  <r>
    <x v="1"/>
    <n v="403310"/>
    <s v="15-1000 "/>
    <s v="Env Health"/>
    <n v="171015"/>
    <m/>
    <s v="E272805"/>
    <n v="1020"/>
    <x v="0"/>
    <n v="2193"/>
    <n v="2220"/>
    <n v="0"/>
    <n v="0"/>
    <n v="0"/>
    <n v="900"/>
    <n v="0"/>
    <n v="0"/>
    <n v="0"/>
    <n v="77.400000000000006"/>
    <n v="3197.4"/>
    <s v="A"/>
    <n v="2027"/>
    <s v="M78 FLT SEDAN "/>
    <n v="1548"/>
    <n v="310.53999999999996"/>
    <n v="1858.54"/>
    <n v="5055.9400000000005"/>
  </r>
  <r>
    <x v="1"/>
    <n v="403310"/>
    <s v="15-1000 "/>
    <s v="Env Health"/>
    <n v="171016"/>
    <m/>
    <s v="E272806"/>
    <n v="1020"/>
    <x v="0"/>
    <n v="3386"/>
    <n v="2220"/>
    <n v="267.14"/>
    <n v="0"/>
    <n v="0"/>
    <n v="900"/>
    <n v="0"/>
    <n v="0"/>
    <n v="0"/>
    <n v="77.400000000000006"/>
    <n v="3464.54"/>
    <s v="A"/>
    <n v="2027"/>
    <s v="M78 FLT SEDAN "/>
    <n v="1548"/>
    <n v="310.53999999999996"/>
    <n v="1858.54"/>
    <n v="5323.08"/>
  </r>
  <r>
    <x v="1"/>
    <n v="403310"/>
    <s v="15-1000 "/>
    <s v="Env Health"/>
    <n v="171017"/>
    <m/>
    <s v="E272807"/>
    <n v="1020"/>
    <x v="0"/>
    <n v="1235"/>
    <n v="2220"/>
    <n v="0"/>
    <n v="0"/>
    <n v="15.06"/>
    <n v="900"/>
    <n v="0"/>
    <n v="0"/>
    <n v="0"/>
    <n v="77.400000000000006"/>
    <n v="3212.46"/>
    <s v="A"/>
    <n v="2027"/>
    <s v="M78 FLT SEDAN "/>
    <n v="1548"/>
    <n v="310.53999999999996"/>
    <n v="1858.54"/>
    <n v="5071"/>
  </r>
  <r>
    <x v="1"/>
    <n v="403310"/>
    <s v="15-1000 "/>
    <s v="Env Health"/>
    <n v="171018"/>
    <m/>
    <s v="E272808"/>
    <n v="1020"/>
    <x v="0"/>
    <n v="2792"/>
    <n v="2220"/>
    <n v="0"/>
    <n v="0"/>
    <n v="0"/>
    <n v="900"/>
    <n v="0"/>
    <n v="0"/>
    <n v="0"/>
    <n v="77.400000000000006"/>
    <n v="3197.4"/>
    <s v="A"/>
    <n v="2027"/>
    <s v="M78 FLT SEDAN "/>
    <n v="1548"/>
    <n v="310.53999999999996"/>
    <n v="1858.54"/>
    <n v="5055.9400000000005"/>
  </r>
  <r>
    <x v="1"/>
    <n v="403310"/>
    <s v="15-1000 "/>
    <s v="Env Health"/>
    <n v="171019"/>
    <m/>
    <s v="E272834"/>
    <n v="1020"/>
    <x v="0"/>
    <n v="3100"/>
    <n v="2220"/>
    <n v="301.18"/>
    <n v="0"/>
    <n v="0"/>
    <n v="900"/>
    <n v="0"/>
    <n v="0"/>
    <n v="0"/>
    <n v="77.400000000000006"/>
    <n v="3498.58"/>
    <s v="A"/>
    <n v="2027"/>
    <s v="M78 FLT SEDAN "/>
    <n v="1548"/>
    <n v="310.53999999999996"/>
    <n v="1858.54"/>
    <n v="5357.12"/>
  </r>
  <r>
    <x v="1"/>
    <n v="403310"/>
    <s v="15-1000 "/>
    <s v="Env Health"/>
    <n v="171022"/>
    <m/>
    <s v="E277855"/>
    <n v="1020"/>
    <x v="0"/>
    <n v="1732"/>
    <n v="2220"/>
    <n v="0"/>
    <n v="0"/>
    <n v="0"/>
    <n v="900"/>
    <n v="0"/>
    <n v="0"/>
    <n v="0"/>
    <n v="77.400000000000006"/>
    <n v="3197.4"/>
    <s v="A"/>
    <n v="2027"/>
    <s v="M78 FLT SEDAN "/>
    <n v="1548"/>
    <n v="310.53999999999996"/>
    <n v="1858.54"/>
    <n v="5055.9400000000005"/>
  </r>
  <r>
    <x v="2"/>
    <s v="G40 0016 01"/>
    <s v="15-1060"/>
    <s v="EH-Lead Insp"/>
    <n v="141024"/>
    <m/>
    <s v="E260036"/>
    <n v="1020"/>
    <x v="0"/>
    <n v="2486"/>
    <n v="2220"/>
    <n v="57.72"/>
    <n v="0"/>
    <n v="22.1"/>
    <n v="900"/>
    <n v="0"/>
    <n v="0"/>
    <n v="0"/>
    <n v="77.400000000000006"/>
    <n v="3277.22"/>
    <s v="A"/>
    <n v="2023"/>
    <s v="M78 FLT SEDAN "/>
    <n v="1548"/>
    <n v="1142.98"/>
    <n v="2690.98"/>
    <n v="5968.2"/>
  </r>
  <r>
    <x v="1"/>
    <s v="M40 41615-GF2"/>
    <s v="15-1090"/>
    <s v="EH-Tobacco Prevention"/>
    <n v="161021"/>
    <m/>
    <s v="E271905"/>
    <n v="1020"/>
    <x v="0"/>
    <n v="1872"/>
    <n v="2220"/>
    <n v="0"/>
    <n v="0"/>
    <n v="0"/>
    <n v="900"/>
    <n v="0"/>
    <n v="0"/>
    <n v="0"/>
    <n v="154.80000000000001"/>
    <n v="3274.8"/>
    <s v="L"/>
    <n v="2026"/>
    <s v="M78 FLT SEDAN "/>
    <n v="3096"/>
    <n v="621.06999999999994"/>
    <n v="3717.0699999999997"/>
    <n v="6991.87"/>
  </r>
  <r>
    <x v="1"/>
    <s v="M40 41615-GF2"/>
    <s v="15-1090"/>
    <s v="EH-Tobacco Prevention"/>
    <s v="181021"/>
    <m/>
    <m/>
    <n v="1024"/>
    <x v="0"/>
    <n v="4827"/>
    <n v="2280"/>
    <n v="294.88"/>
    <n v="0"/>
    <n v="0"/>
    <n v="900"/>
    <n v="0"/>
    <n v="0"/>
    <n v="0"/>
    <n v="184.8"/>
    <n v="3659.6800000000003"/>
    <s v="L"/>
    <n v="2028"/>
    <s v="M78 FLT SEDAN "/>
    <n v="3696"/>
    <n v="741.43"/>
    <n v="4437.43"/>
    <n v="8097.1100000000006"/>
  </r>
  <r>
    <x v="1"/>
    <n v="403320"/>
    <s v="15-1100 "/>
    <s v="Vector"/>
    <s v="001415"/>
    <m/>
    <s v="E213249"/>
    <n v="1209"/>
    <x v="0"/>
    <n v="614"/>
    <n v="3180"/>
    <n v="0"/>
    <n v="0"/>
    <n v="0"/>
    <n v="900"/>
    <n v="0"/>
    <n v="0"/>
    <n v="0"/>
    <n v="0"/>
    <n v="4080"/>
    <s v="C"/>
    <n v="2010"/>
    <s v=" "/>
    <n v="0"/>
    <n v="0"/>
    <n v="0"/>
    <n v="4080"/>
  </r>
  <r>
    <x v="1"/>
    <n v="403320"/>
    <s v="15-1100 "/>
    <s v="Vector"/>
    <s v="041096"/>
    <m/>
    <s v="ATV2"/>
    <n v="1505"/>
    <x v="1"/>
    <n v="0"/>
    <n v="0"/>
    <n v="0"/>
    <n v="0"/>
    <n v="0"/>
    <n v="240"/>
    <n v="0"/>
    <n v="0"/>
    <n v="0"/>
    <n v="0"/>
    <n v="240"/>
    <s v="D"/>
    <n v="1900"/>
    <s v=" "/>
    <n v="0"/>
    <n v="0"/>
    <n v="0"/>
    <n v="240"/>
  </r>
  <r>
    <x v="1"/>
    <n v="403320"/>
    <s v="15-1100 "/>
    <s v="Vector"/>
    <s v="041137"/>
    <m/>
    <s v="ATV1"/>
    <n v="1505"/>
    <x v="1"/>
    <n v="0"/>
    <n v="0"/>
    <n v="0"/>
    <n v="0"/>
    <n v="0"/>
    <n v="240"/>
    <n v="0"/>
    <n v="0"/>
    <n v="0"/>
    <n v="0"/>
    <n v="240"/>
    <s v="D"/>
    <n v="1900"/>
    <s v=" "/>
    <n v="0"/>
    <n v="0"/>
    <n v="0"/>
    <n v="240"/>
  </r>
  <r>
    <x v="1"/>
    <n v="403320"/>
    <s v="15-1100 "/>
    <s v="Vector"/>
    <s v="041138"/>
    <m/>
    <s v="E229987"/>
    <n v="3007"/>
    <x v="1"/>
    <n v="0"/>
    <n v="0"/>
    <n v="0"/>
    <n v="0"/>
    <n v="0"/>
    <n v="240"/>
    <n v="0"/>
    <n v="0"/>
    <n v="0"/>
    <n v="0"/>
    <n v="240"/>
    <s v="D"/>
    <n v="1900"/>
    <s v=" "/>
    <n v="0"/>
    <n v="0"/>
    <n v="0"/>
    <n v="240"/>
  </r>
  <r>
    <x v="1"/>
    <n v="403320"/>
    <s v="15-1100 "/>
    <s v="Vector"/>
    <s v="061095"/>
    <m/>
    <s v="E237138"/>
    <n v="1209"/>
    <x v="0"/>
    <n v="4820"/>
    <n v="3180"/>
    <n v="447.32000000000016"/>
    <n v="0"/>
    <n v="118.73000000000002"/>
    <n v="900"/>
    <n v="0"/>
    <n v="0"/>
    <n v="0"/>
    <n v="0"/>
    <n v="4646.05"/>
    <s v="C"/>
    <n v="2016"/>
    <s v=" "/>
    <n v="0"/>
    <n v="0"/>
    <n v="0"/>
    <n v="4646.05"/>
  </r>
  <r>
    <x v="1"/>
    <n v="403320"/>
    <s v="15-1100 "/>
    <s v="Vector"/>
    <s v="071020"/>
    <m/>
    <s v="E239277"/>
    <n v="1210"/>
    <x v="0"/>
    <n v="155"/>
    <n v="3240"/>
    <n v="0"/>
    <n v="0"/>
    <n v="0"/>
    <n v="900"/>
    <n v="0"/>
    <n v="0"/>
    <n v="0"/>
    <n v="0"/>
    <n v="4140"/>
    <s v="C"/>
    <n v="2013"/>
    <s v=" "/>
    <n v="0"/>
    <n v="0"/>
    <n v="0"/>
    <n v="4140"/>
  </r>
  <r>
    <x v="1"/>
    <n v="403320"/>
    <s v="15-1100 "/>
    <s v="Vector"/>
    <s v="071096"/>
    <m/>
    <s v="E240364"/>
    <n v="1210"/>
    <x v="0"/>
    <n v="7147"/>
    <n v="3240"/>
    <n v="1435.8600000000001"/>
    <n v="0"/>
    <n v="198.97"/>
    <n v="900"/>
    <n v="302.5"/>
    <n v="0"/>
    <n v="1700"/>
    <n v="0"/>
    <n v="7777.3300000000008"/>
    <s v="B"/>
    <n v="2017"/>
    <n v="0"/>
    <n v="0"/>
    <n v="0"/>
    <n v="0"/>
    <n v="7777.3300000000008"/>
  </r>
  <r>
    <x v="1"/>
    <n v="403320"/>
    <s v="15-1100 "/>
    <s v="Vector"/>
    <s v="081014"/>
    <m/>
    <s v="E901355"/>
    <n v="1195"/>
    <x v="1"/>
    <n v="0"/>
    <n v="0"/>
    <n v="0"/>
    <n v="0"/>
    <n v="28.759999999999998"/>
    <n v="240"/>
    <n v="0"/>
    <n v="0"/>
    <n v="0"/>
    <n v="0"/>
    <n v="268.76"/>
    <s v="D"/>
    <n v="1900"/>
    <s v=" "/>
    <n v="0"/>
    <n v="0"/>
    <n v="0"/>
    <n v="268.76"/>
  </r>
  <r>
    <x v="1"/>
    <n v="403320"/>
    <s v="15-1100 "/>
    <s v="Vector"/>
    <s v="081015"/>
    <m/>
    <s v="E901381"/>
    <n v="1195"/>
    <x v="1"/>
    <n v="0"/>
    <n v="0"/>
    <n v="0"/>
    <n v="0"/>
    <n v="0"/>
    <n v="240"/>
    <n v="0"/>
    <n v="0"/>
    <n v="0"/>
    <n v="0"/>
    <n v="240"/>
    <s v="D"/>
    <n v="1900"/>
    <s v=" "/>
    <n v="0"/>
    <n v="0"/>
    <n v="0"/>
    <n v="240"/>
  </r>
  <r>
    <x v="1"/>
    <n v="403320"/>
    <s v="15-1100 "/>
    <s v="Vector"/>
    <s v="081016"/>
    <m/>
    <s v="E901383"/>
    <n v="1195"/>
    <x v="1"/>
    <n v="0"/>
    <n v="0"/>
    <n v="0"/>
    <n v="0"/>
    <n v="0"/>
    <n v="240"/>
    <n v="0"/>
    <n v="0"/>
    <n v="0"/>
    <n v="0"/>
    <n v="240"/>
    <s v="D"/>
    <n v="1900"/>
    <s v=" "/>
    <n v="0"/>
    <n v="0"/>
    <n v="0"/>
    <n v="240"/>
  </r>
  <r>
    <x v="1"/>
    <n v="403320"/>
    <s v="15-1100 "/>
    <s v="Vector"/>
    <s v="081017"/>
    <m/>
    <s v="E901384"/>
    <n v="1195"/>
    <x v="1"/>
    <n v="0"/>
    <n v="0"/>
    <n v="0"/>
    <n v="0"/>
    <n v="0"/>
    <n v="240"/>
    <n v="0"/>
    <n v="0"/>
    <n v="0"/>
    <n v="0"/>
    <n v="240"/>
    <s v="D"/>
    <n v="1900"/>
    <s v=" "/>
    <n v="0"/>
    <n v="0"/>
    <n v="0"/>
    <n v="240"/>
  </r>
  <r>
    <x v="1"/>
    <n v="403320"/>
    <s v="15-1100 "/>
    <s v="Vector"/>
    <n v="101015"/>
    <m/>
    <s v="E249996"/>
    <n v="1204"/>
    <x v="0"/>
    <n v="5954"/>
    <n v="4020"/>
    <n v="1482.7100000000003"/>
    <n v="0"/>
    <n v="174.38000000000002"/>
    <n v="900"/>
    <n v="0"/>
    <n v="0"/>
    <n v="0"/>
    <n v="145.20000000000002"/>
    <n v="6722.29"/>
    <s v="A"/>
    <n v="2020"/>
    <s v="M78 FLT TRU"/>
    <n v="2904"/>
    <n v="582.55999999999995"/>
    <n v="3486.56"/>
    <n v="10208.85"/>
  </r>
  <r>
    <x v="1"/>
    <n v="403320"/>
    <s v="15-1100 "/>
    <s v="Vector"/>
    <n v="101017"/>
    <m/>
    <s v="E249997"/>
    <n v="1204"/>
    <x v="0"/>
    <n v="10196"/>
    <n v="4020"/>
    <n v="3543.63"/>
    <n v="0"/>
    <n v="201.86999999999998"/>
    <n v="900"/>
    <n v="0"/>
    <n v="0"/>
    <n v="0"/>
    <n v="145.20000000000002"/>
    <n v="8810.7000000000007"/>
    <s v="A"/>
    <n v="2020"/>
    <s v="M78 FLT TRU"/>
    <n v="2904"/>
    <n v="582.55999999999995"/>
    <n v="3486.56"/>
    <n v="12297.26"/>
  </r>
  <r>
    <x v="1"/>
    <n v="403320"/>
    <s v="15-1100 "/>
    <s v="Vector"/>
    <n v="111046"/>
    <m/>
    <s v="ARGO"/>
    <n v="1505"/>
    <x v="1"/>
    <n v="0"/>
    <n v="0"/>
    <n v="0"/>
    <n v="0"/>
    <n v="0"/>
    <n v="240"/>
    <n v="0"/>
    <n v="0"/>
    <n v="0"/>
    <n v="0"/>
    <n v="240"/>
    <s v="D"/>
    <n v="1900"/>
    <s v=" "/>
    <n v="0"/>
    <n v="0"/>
    <n v="0"/>
    <n v="240"/>
  </r>
  <r>
    <x v="1"/>
    <n v="403320"/>
    <s v="15-1100 "/>
    <s v="Vector"/>
    <n v="121024"/>
    <m/>
    <s v="E259003"/>
    <n v="1209"/>
    <x v="0"/>
    <n v="10170"/>
    <n v="3180"/>
    <n v="2365.3900000000003"/>
    <n v="0"/>
    <n v="103.15"/>
    <n v="900"/>
    <n v="0"/>
    <n v="0"/>
    <n v="0"/>
    <n v="135"/>
    <n v="6683.54"/>
    <s v="A"/>
    <n v="2023"/>
    <s v="M78 FLT TRU"/>
    <n v="2700"/>
    <n v="541.63"/>
    <n v="3241.63"/>
    <n v="9925.17"/>
  </r>
  <r>
    <x v="1"/>
    <n v="403320"/>
    <s v="15-1100 "/>
    <s v="Vector"/>
    <n v="141016"/>
    <m/>
    <s v="E265107"/>
    <n v="3007"/>
    <x v="1"/>
    <n v="0"/>
    <n v="0"/>
    <n v="0"/>
    <n v="0"/>
    <n v="0"/>
    <n v="240"/>
    <n v="0"/>
    <n v="0"/>
    <n v="0"/>
    <n v="0"/>
    <n v="240"/>
    <s v="D"/>
    <n v="1900"/>
    <s v=" "/>
    <n v="0"/>
    <n v="0"/>
    <n v="0"/>
    <n v="240"/>
  </r>
  <r>
    <x v="1"/>
    <n v="403320"/>
    <s v="15-1100 "/>
    <s v="Vector"/>
    <n v="141017"/>
    <m/>
    <s v="E265108"/>
    <n v="3007"/>
    <x v="1"/>
    <n v="0"/>
    <n v="0"/>
    <n v="0"/>
    <n v="0"/>
    <n v="0"/>
    <n v="240"/>
    <n v="0"/>
    <n v="0"/>
    <n v="0"/>
    <n v="0"/>
    <n v="240"/>
    <s v="D"/>
    <n v="1900"/>
    <s v=" "/>
    <n v="0"/>
    <n v="0"/>
    <n v="0"/>
    <n v="240"/>
  </r>
  <r>
    <x v="1"/>
    <n v="403320"/>
    <s v="15-1100 "/>
    <s v="Vector"/>
    <n v="141036"/>
    <m/>
    <s v="E277898"/>
    <n v="1210"/>
    <x v="0"/>
    <n v="11857"/>
    <n v="3240"/>
    <n v="3432.7800000000007"/>
    <n v="0"/>
    <n v="194.89999999999998"/>
    <n v="900"/>
    <n v="0"/>
    <n v="0"/>
    <n v="0"/>
    <n v="266.40000000000003"/>
    <n v="8034.08"/>
    <s v="A"/>
    <n v="2020"/>
    <s v="M78 FLT TRU"/>
    <n v="5328"/>
    <n v="1068.82"/>
    <n v="6396.82"/>
    <n v="14430.9"/>
  </r>
  <r>
    <x v="1"/>
    <n v="403320"/>
    <s v="15-1100 "/>
    <s v="Vector"/>
    <s v="151000"/>
    <m/>
    <s v="OR708XC"/>
    <n v="9020"/>
    <x v="1"/>
    <n v="0"/>
    <n v="0"/>
    <n v="0"/>
    <n v="0"/>
    <n v="0"/>
    <n v="240"/>
    <n v="0"/>
    <n v="0"/>
    <n v="0"/>
    <n v="25.200000000000003"/>
    <n v="265.2"/>
    <s v="A"/>
    <n v="2026"/>
    <s v="M78 FLT MISC MAINT"/>
    <n v="504"/>
    <n v="101.11"/>
    <n v="605.11"/>
    <n v="870.31"/>
  </r>
  <r>
    <x v="1"/>
    <n v="403320"/>
    <s v="15-1100 "/>
    <s v="Vector"/>
    <n v="161076"/>
    <m/>
    <s v="E274526"/>
    <n v="1209"/>
    <x v="0"/>
    <n v="3647"/>
    <n v="3180"/>
    <n v="593.07000000000005"/>
    <n v="0"/>
    <n v="19.38"/>
    <n v="900"/>
    <n v="0"/>
    <n v="0"/>
    <n v="0"/>
    <n v="135"/>
    <n v="4827.4500000000007"/>
    <s v="A"/>
    <n v="2027"/>
    <s v="M78 FLT TRU"/>
    <n v="2700"/>
    <n v="541.63"/>
    <n v="3241.63"/>
    <n v="8069.0800000000008"/>
  </r>
  <r>
    <x v="1"/>
    <n v="403320"/>
    <s v="15-1100 "/>
    <s v="Vector"/>
    <s v="161085"/>
    <m/>
    <s v="OR720XC"/>
    <n v="9020"/>
    <x v="1"/>
    <n v="0"/>
    <n v="0"/>
    <n v="0"/>
    <n v="0"/>
    <n v="131.88"/>
    <n v="240"/>
    <n v="0"/>
    <n v="0"/>
    <n v="0"/>
    <n v="0"/>
    <n v="371.88"/>
    <s v="D"/>
    <n v="1900"/>
    <s v=" "/>
    <n v="0"/>
    <n v="0"/>
    <n v="0"/>
    <n v="371.88"/>
  </r>
  <r>
    <x v="1"/>
    <n v="403320"/>
    <s v="15-1100 "/>
    <s v="Vector"/>
    <s v="161086"/>
    <m/>
    <m/>
    <n v="3007"/>
    <x v="1"/>
    <n v="0"/>
    <n v="0"/>
    <n v="0"/>
    <n v="0"/>
    <n v="0"/>
    <n v="240"/>
    <n v="0"/>
    <n v="0"/>
    <n v="0"/>
    <n v="0"/>
    <n v="240"/>
    <s v="D"/>
    <n v="1900"/>
    <s v=" "/>
    <n v="0"/>
    <n v="0"/>
    <n v="0"/>
    <n v="240"/>
  </r>
  <r>
    <x v="1"/>
    <n v="406001"/>
    <s v="15-1200"/>
    <s v="Dental Admin"/>
    <n v="141041"/>
    <m/>
    <s v="E263623"/>
    <n v="1202"/>
    <x v="0"/>
    <n v="7358"/>
    <n v="2700"/>
    <n v="936.45"/>
    <n v="0"/>
    <n v="20.28"/>
    <n v="900"/>
    <n v="0"/>
    <n v="0"/>
    <n v="0"/>
    <n v="229.8"/>
    <n v="4786.53"/>
    <s v="L"/>
    <n v="2024"/>
    <s v="M78 FLT VAN CARGO"/>
    <n v="4596"/>
    <n v="921.98"/>
    <n v="5517.98"/>
    <n v="10304.509999999998"/>
  </r>
  <r>
    <x v="1"/>
    <n v="406150"/>
    <s v="15-1300"/>
    <s v="Dental-School Community Dental"/>
    <s v="181023"/>
    <m/>
    <s v="E279354"/>
    <n v="1020"/>
    <x v="0"/>
    <n v="1377"/>
    <n v="2220"/>
    <n v="118.02999999999997"/>
    <n v="0"/>
    <n v="0"/>
    <n v="900"/>
    <n v="0"/>
    <n v="0"/>
    <n v="0"/>
    <n v="154.80000000000001"/>
    <n v="3392.83"/>
    <s v="L"/>
    <n v="2029"/>
    <s v="M78 FLT SEDAN "/>
    <n v="3096"/>
    <n v="621.06999999999994"/>
    <n v="3717.0699999999997"/>
    <n v="7109.9"/>
  </r>
  <r>
    <x v="1"/>
    <s v="M40 44503-GF"/>
    <s v="15-1500"/>
    <s v="HIV/STD/ASH"/>
    <n v="161033"/>
    <m/>
    <s v="E270125"/>
    <n v="1020"/>
    <x v="0"/>
    <n v="1677"/>
    <n v="2220"/>
    <n v="0"/>
    <n v="0"/>
    <n v="18.96"/>
    <n v="900"/>
    <n v="0"/>
    <n v="0"/>
    <n v="0"/>
    <n v="154.80000000000001"/>
    <n v="3293.76"/>
    <s v="L"/>
    <n v="2026"/>
    <s v="M78 FLT SEDAN "/>
    <n v="3096"/>
    <n v="621.06999999999994"/>
    <n v="3717.0699999999997"/>
    <n v="7010.83"/>
  </r>
  <r>
    <x v="1"/>
    <n v="402600"/>
    <s v="15-1700"/>
    <s v="Medical Examiner"/>
    <n v="161011"/>
    <m/>
    <s v="E269046"/>
    <n v="1204"/>
    <x v="0"/>
    <n v="14572"/>
    <n v="4020"/>
    <n v="6184.1000000000013"/>
    <n v="0"/>
    <n v="153.94999999999999"/>
    <n v="900"/>
    <n v="302.5"/>
    <n v="0"/>
    <n v="0"/>
    <n v="289.8"/>
    <n v="11850.350000000002"/>
    <s v="A"/>
    <n v="2021"/>
    <s v="M78 FLT TRU"/>
    <n v="5796"/>
    <n v="1162.7"/>
    <n v="6958.7"/>
    <n v="18809.050000000003"/>
  </r>
  <r>
    <x v="1"/>
    <n v="402600"/>
    <s v="15-1700"/>
    <s v="Medical Examiner"/>
    <n v="171021"/>
    <m/>
    <s v="E270971"/>
    <n v="1212"/>
    <x v="0"/>
    <n v="11623"/>
    <n v="2700"/>
    <n v="2755.3500000000004"/>
    <n v="0"/>
    <n v="111.31"/>
    <n v="900"/>
    <n v="0"/>
    <n v="0"/>
    <n v="0"/>
    <n v="120"/>
    <n v="6586.6600000000008"/>
    <s v="A"/>
    <n v="2026"/>
    <s v="M78 FLT SUV"/>
    <n v="2400"/>
    <n v="481.45"/>
    <n v="2881.45"/>
    <n v="9468.11"/>
  </r>
  <r>
    <x v="1"/>
    <n v="402600"/>
    <s v="15-1700"/>
    <s v="Medical Examiner"/>
    <s v="201039"/>
    <m/>
    <s v="E272907"/>
    <n v="1212"/>
    <x v="0"/>
    <n v="1330"/>
    <n v="900"/>
    <n v="0"/>
    <n v="0"/>
    <n v="18.600000000000001"/>
    <n v="300"/>
    <n v="0"/>
    <n v="0"/>
    <n v="5564.39"/>
    <n v="0"/>
    <n v="6782.99"/>
    <s v="A"/>
    <n v="2030"/>
    <s v="M78 FLT SUV"/>
    <n v="0"/>
    <n v="0"/>
    <n v="0"/>
    <n v="6782.99"/>
  </r>
  <r>
    <x v="1"/>
    <s v="G40 0096 10 26-21"/>
    <s v="15-1800"/>
    <s v="MHASD Early Assessment and Support"/>
    <s v="071047"/>
    <m/>
    <s v="E239929"/>
    <n v="1020"/>
    <x v="0"/>
    <n v="125"/>
    <n v="2220"/>
    <n v="0"/>
    <n v="0"/>
    <n v="0"/>
    <n v="900"/>
    <n v="0"/>
    <n v="0"/>
    <n v="0"/>
    <n v="0"/>
    <n v="3120"/>
    <s v="B"/>
    <n v="2016"/>
    <n v="0"/>
    <n v="0"/>
    <n v="0"/>
    <n v="0"/>
    <n v="3120"/>
  </r>
  <r>
    <x v="1"/>
    <s v="G40 0096 10 26-21"/>
    <s v="15-1800"/>
    <s v="MHASD Early Assessment and Support"/>
    <s v="091073"/>
    <m/>
    <s v="E249960"/>
    <n v="1020"/>
    <x v="0"/>
    <n v="6749"/>
    <n v="2220"/>
    <n v="943.87000000000012"/>
    <n v="0"/>
    <n v="26.13"/>
    <n v="900"/>
    <n v="0"/>
    <n v="0"/>
    <n v="0"/>
    <n v="0"/>
    <n v="4090"/>
    <s v="B"/>
    <n v="2019"/>
    <n v="0"/>
    <n v="0"/>
    <n v="0"/>
    <n v="0"/>
    <n v="4090"/>
  </r>
  <r>
    <x v="1"/>
    <s v="G40 0096 10 26-21"/>
    <s v="15-1800"/>
    <s v="MHASD Early Assessment and Support"/>
    <n v="101073"/>
    <m/>
    <s v="E247396"/>
    <n v="1024"/>
    <x v="0"/>
    <n v="4283"/>
    <n v="2280"/>
    <n v="451.82"/>
    <n v="0"/>
    <n v="26.9"/>
    <n v="900"/>
    <n v="0"/>
    <n v="0"/>
    <n v="0"/>
    <n v="0"/>
    <n v="3658.7200000000003"/>
    <s v="B"/>
    <n v="2019"/>
    <n v="0"/>
    <n v="0"/>
    <n v="0"/>
    <n v="0"/>
    <n v="3658.7200000000003"/>
  </r>
  <r>
    <x v="1"/>
    <s v="G40 0096 10 26-21"/>
    <s v="15-1800"/>
    <s v="MHASD Early Assessment and Support"/>
    <n v="131027"/>
    <m/>
    <s v="E260025"/>
    <n v="1024"/>
    <x v="0"/>
    <n v="5476"/>
    <n v="2280"/>
    <n v="787.74000000000012"/>
    <n v="0"/>
    <n v="0"/>
    <n v="900"/>
    <n v="0"/>
    <n v="0"/>
    <n v="0"/>
    <n v="92.4"/>
    <n v="4060.1400000000003"/>
    <s v="A"/>
    <n v="2023"/>
    <s v="M78 FLT SEDAN "/>
    <n v="1848"/>
    <n v="370.71999999999997"/>
    <n v="2218.7199999999998"/>
    <n v="6278.8600000000006"/>
  </r>
  <r>
    <x v="1"/>
    <s v="G40 0113 03 CHOIC"/>
    <s v="15-1850"/>
    <s v="MHASD Adult Mental Health Initiative"/>
    <s v="071086"/>
    <m/>
    <s v="E237125"/>
    <n v="1020"/>
    <x v="0"/>
    <n v="241"/>
    <n v="2220"/>
    <n v="0"/>
    <n v="0"/>
    <n v="0"/>
    <n v="900"/>
    <n v="0"/>
    <n v="0"/>
    <n v="0"/>
    <n v="0"/>
    <n v="3120"/>
    <s v="B"/>
    <n v="2016"/>
    <n v="0"/>
    <n v="0"/>
    <n v="0"/>
    <n v="0"/>
    <n v="3120"/>
  </r>
  <r>
    <x v="1"/>
    <s v="G40 0113 03 CHOIC"/>
    <s v="15-1850"/>
    <s v="MHASD Adult Mental Health Initiative"/>
    <n v="101077"/>
    <m/>
    <s v="E247394"/>
    <n v="1024"/>
    <x v="0"/>
    <n v="2381"/>
    <n v="2280"/>
    <n v="146.68"/>
    <n v="0"/>
    <n v="0"/>
    <n v="900"/>
    <n v="0"/>
    <n v="0"/>
    <n v="0"/>
    <n v="0"/>
    <n v="3326.68"/>
    <s v="B"/>
    <n v="2019"/>
    <n v="0"/>
    <n v="0"/>
    <n v="0"/>
    <n v="0"/>
    <n v="3326.68"/>
  </r>
  <r>
    <x v="1"/>
    <s v="G40 0113 03 CHOIC"/>
    <s v="15-1850"/>
    <s v="MHASD Adult Mental Health Initiative"/>
    <n v="141023"/>
    <m/>
    <s v="E260035"/>
    <n v="1020"/>
    <x v="0"/>
    <n v="3265"/>
    <n v="2220"/>
    <n v="125.79999999999998"/>
    <n v="0"/>
    <n v="0"/>
    <n v="900"/>
    <n v="0"/>
    <n v="0"/>
    <n v="0"/>
    <n v="77.400000000000006"/>
    <n v="3323.2000000000003"/>
    <s v="A"/>
    <n v="2023"/>
    <s v="M78 FLT SEDAN "/>
    <n v="1548"/>
    <n v="310.53999999999996"/>
    <n v="1858.54"/>
    <n v="5181.74"/>
  </r>
  <r>
    <x v="1"/>
    <s v="M40 41521-GF"/>
    <s v="15-1900"/>
    <s v="MHASD Residential Services"/>
    <s v="051069"/>
    <m/>
    <s v="E249931"/>
    <n v="1024"/>
    <x v="0"/>
    <n v="2270"/>
    <n v="2280"/>
    <n v="90.06"/>
    <n v="0"/>
    <n v="0"/>
    <n v="900"/>
    <n v="0"/>
    <n v="0"/>
    <n v="0"/>
    <n v="0"/>
    <n v="3270.06"/>
    <s v="C"/>
    <n v="2014"/>
    <s v=" "/>
    <n v="0"/>
    <n v="0"/>
    <n v="0"/>
    <n v="3270.06"/>
  </r>
  <r>
    <x v="1"/>
    <s v="M40 41521-GF"/>
    <s v="15-1900"/>
    <s v="MHASD Residential Services"/>
    <s v="091069"/>
    <m/>
    <s v="E249955"/>
    <n v="1020"/>
    <x v="0"/>
    <n v="908"/>
    <n v="2220"/>
    <n v="0"/>
    <n v="0"/>
    <n v="0"/>
    <n v="900"/>
    <n v="0"/>
    <n v="0"/>
    <n v="0"/>
    <n v="0"/>
    <n v="3120"/>
    <s v="B"/>
    <n v="2019"/>
    <n v="0"/>
    <n v="0"/>
    <n v="0"/>
    <n v="0"/>
    <n v="3120"/>
  </r>
  <r>
    <x v="1"/>
    <s v="M40 41521-GF"/>
    <s v="15-1900"/>
    <s v="MHASD Residential Services"/>
    <n v="101072"/>
    <m/>
    <s v="E247395"/>
    <n v="1024"/>
    <x v="0"/>
    <n v="4310"/>
    <n v="2280"/>
    <n v="599.64"/>
    <n v="0"/>
    <n v="0"/>
    <n v="900"/>
    <n v="0"/>
    <n v="0"/>
    <n v="0"/>
    <n v="0"/>
    <n v="3779.64"/>
    <s v="B"/>
    <n v="2019"/>
    <n v="0"/>
    <n v="0"/>
    <n v="0"/>
    <n v="0"/>
    <n v="3779.64"/>
  </r>
  <r>
    <x v="1"/>
    <s v="M40 41521-GF"/>
    <s v="15-1900"/>
    <s v="MHASD Residential Services"/>
    <n v="101074"/>
    <m/>
    <s v="E247397"/>
    <n v="1024"/>
    <x v="0"/>
    <n v="4955"/>
    <n v="2280"/>
    <n v="446.12000000000006"/>
    <n v="0"/>
    <n v="0"/>
    <n v="900"/>
    <n v="0"/>
    <n v="0"/>
    <n v="0"/>
    <n v="0"/>
    <n v="3626.12"/>
    <s v="B"/>
    <n v="2019"/>
    <n v="0"/>
    <n v="0"/>
    <n v="0"/>
    <n v="0"/>
    <n v="3626.12"/>
  </r>
  <r>
    <x v="2"/>
    <s v="M40 43500-GF"/>
    <s v="15-2000 "/>
    <s v="HIV Outreach"/>
    <s v="051045"/>
    <m/>
    <s v="E233369"/>
    <n v="1202"/>
    <x v="0"/>
    <n v="0"/>
    <n v="2700"/>
    <n v="0"/>
    <n v="0"/>
    <n v="0"/>
    <n v="900"/>
    <n v="0"/>
    <n v="0"/>
    <n v="0"/>
    <n v="0"/>
    <n v="3600"/>
    <s v="C"/>
    <n v="2015"/>
    <s v=" "/>
    <n v="0"/>
    <n v="0"/>
    <n v="0"/>
    <n v="3600"/>
  </r>
  <r>
    <x v="1"/>
    <s v="M40 43500-GF"/>
    <s v="15-2000 "/>
    <s v="HIV Outreach"/>
    <s v="171039"/>
    <m/>
    <s v="E275467"/>
    <n v="1226"/>
    <x v="0"/>
    <n v="2444"/>
    <n v="4440"/>
    <n v="233.83999999999997"/>
    <n v="0"/>
    <n v="22.98"/>
    <n v="900"/>
    <n v="0"/>
    <n v="0"/>
    <n v="0"/>
    <n v="120"/>
    <n v="5716.82"/>
    <s v="A"/>
    <n v="2028"/>
    <s v="M78 FLT VAN CARGO"/>
    <n v="2400"/>
    <n v="481.45"/>
    <n v="2881.45"/>
    <n v="8598.27"/>
  </r>
  <r>
    <x v="1"/>
    <s v="G40 0085 01"/>
    <s v="15-2100 "/>
    <s v="HIV EIO"/>
    <s v="181049"/>
    <m/>
    <s v="E281430"/>
    <n v="1226"/>
    <x v="0"/>
    <n v="1122"/>
    <n v="2220"/>
    <n v="214.60000000000002"/>
    <n v="0"/>
    <n v="0"/>
    <n v="450"/>
    <n v="0"/>
    <n v="0"/>
    <n v="431"/>
    <n v="0"/>
    <n v="3315.6"/>
    <s v="D"/>
    <n v="1900"/>
    <n v="0"/>
    <n v="0"/>
    <n v="0"/>
    <n v="0"/>
    <n v="3315.6"/>
  </r>
  <r>
    <x v="1"/>
    <s v="G40 0072 01 S12"/>
    <s v="15-2500"/>
    <s v="Emergency Medical Services"/>
    <s v="061039"/>
    <m/>
    <s v="E236865"/>
    <n v="3007"/>
    <x v="0"/>
    <n v="0"/>
    <n v="0"/>
    <n v="0"/>
    <n v="454.13"/>
    <n v="0"/>
    <n v="240"/>
    <n v="0"/>
    <n v="0"/>
    <n v="0"/>
    <n v="0"/>
    <n v="694.13"/>
    <s v="D"/>
    <n v="1900"/>
    <s v=" "/>
    <n v="0"/>
    <n v="0"/>
    <n v="0"/>
    <n v="694.13"/>
  </r>
  <r>
    <x v="1"/>
    <s v="G40 0072 01 S12"/>
    <s v="15-2500"/>
    <s v="Emergency Medical Services"/>
    <s v="061040"/>
    <m/>
    <s v="E236866"/>
    <n v="3007"/>
    <x v="1"/>
    <n v="0"/>
    <n v="0"/>
    <n v="0"/>
    <n v="434.38"/>
    <n v="0"/>
    <n v="240"/>
    <n v="0"/>
    <n v="0"/>
    <n v="0"/>
    <n v="0"/>
    <n v="674.38"/>
    <s v="D"/>
    <n v="1900"/>
    <s v=" "/>
    <n v="0"/>
    <n v="0"/>
    <n v="0"/>
    <n v="674.38"/>
  </r>
  <r>
    <x v="3"/>
    <n v="500000"/>
    <s v="22-1000"/>
    <s v="DCJ Director"/>
    <n v="121009"/>
    <m/>
    <s v="E256912"/>
    <n v="1024"/>
    <x v="0"/>
    <n v="4904"/>
    <n v="2280"/>
    <n v="489.44000000000005"/>
    <n v="0"/>
    <n v="14.63"/>
    <n v="900"/>
    <n v="0"/>
    <n v="0"/>
    <n v="0"/>
    <n v="92.4"/>
    <n v="3776.4700000000003"/>
    <s v="A"/>
    <n v="2022"/>
    <s v="M78 FLT SEDAN "/>
    <n v="1848"/>
    <n v="905.97"/>
    <n v="2753.9700000000003"/>
    <n v="6530.4400000000005"/>
  </r>
  <r>
    <x v="3"/>
    <n v="504000"/>
    <s v="22-1200"/>
    <s v="Reduced Supervision Team"/>
    <n v="131001"/>
    <m/>
    <s v="E259026"/>
    <n v="1024"/>
    <x v="0"/>
    <n v="4596"/>
    <n v="2280"/>
    <n v="403.18"/>
    <n v="0"/>
    <n v="0"/>
    <n v="900"/>
    <n v="0"/>
    <n v="0"/>
    <n v="0"/>
    <n v="92.4"/>
    <n v="3675.58"/>
    <s v="A"/>
    <n v="2023"/>
    <s v="M78 FLT SEDAN "/>
    <n v="1848"/>
    <n v="905.97"/>
    <n v="2753.9700000000003"/>
    <n v="6429.55"/>
  </r>
  <r>
    <x v="3"/>
    <n v="504000"/>
    <s v="22-1200"/>
    <s v="Reduced Supervision Team"/>
    <n v="161012"/>
    <m/>
    <s v="E269995"/>
    <n v="1212"/>
    <x v="0"/>
    <n v="2315"/>
    <n v="2700"/>
    <n v="0"/>
    <n v="0"/>
    <n v="30.299999999999997"/>
    <n v="900"/>
    <n v="0"/>
    <n v="0"/>
    <n v="0"/>
    <n v="150"/>
    <n v="3780.3"/>
    <s v="A"/>
    <n v="2026"/>
    <s v="M78 FLT SUV"/>
    <n v="3000"/>
    <n v="1470.72"/>
    <n v="4470.72"/>
    <n v="8251.02"/>
  </r>
  <r>
    <x v="3"/>
    <s v="G50 0250 12 AMTLC"/>
    <s v="22-1500 "/>
    <s v="Local Control"/>
    <n v="161067"/>
    <m/>
    <s v="E270144"/>
    <n v="1212"/>
    <x v="0"/>
    <n v="0"/>
    <n v="2700"/>
    <n v="0"/>
    <n v="0"/>
    <n v="12.35"/>
    <n v="900"/>
    <n v="1458.44"/>
    <n v="0"/>
    <n v="0"/>
    <n v="150"/>
    <n v="5220.79"/>
    <s v="A"/>
    <n v="2026"/>
    <s v="M78 FLT SUV"/>
    <n v="3000"/>
    <n v="1470.72"/>
    <n v="4470.72"/>
    <n v="9691.51"/>
  </r>
  <r>
    <x v="3"/>
    <n v="505601"/>
    <s v="22-1600 "/>
    <s v="Community Service"/>
    <s v="041025"/>
    <m/>
    <s v="ACSTRLR"/>
    <n v="3007"/>
    <x v="1"/>
    <n v="0"/>
    <n v="0"/>
    <n v="0"/>
    <n v="0"/>
    <n v="0"/>
    <n v="240"/>
    <n v="0"/>
    <n v="664.8900000000001"/>
    <n v="0"/>
    <n v="0"/>
    <n v="904.8900000000001"/>
    <s v="D"/>
    <n v="1900"/>
    <s v=" "/>
    <n v="0"/>
    <n v="0"/>
    <n v="0"/>
    <n v="904.8900000000001"/>
  </r>
  <r>
    <x v="3"/>
    <n v="505601"/>
    <s v="22-1600 "/>
    <s v="Community Service"/>
    <s v="081029"/>
    <m/>
    <s v="E245661"/>
    <n v="1247"/>
    <x v="0"/>
    <n v="5011"/>
    <n v="3720"/>
    <n v="275.27999999999997"/>
    <n v="0"/>
    <n v="38.74"/>
    <n v="900"/>
    <n v="0"/>
    <n v="0"/>
    <n v="0"/>
    <n v="0"/>
    <n v="4934.0199999999995"/>
    <s v="B"/>
    <n v="2014"/>
    <n v="0"/>
    <n v="0"/>
    <n v="0"/>
    <n v="0"/>
    <n v="4934.0199999999995"/>
  </r>
  <r>
    <x v="3"/>
    <n v="505601"/>
    <s v="22-1600 "/>
    <s v="Community Service"/>
    <s v="081030"/>
    <m/>
    <s v="E245660"/>
    <n v="1247"/>
    <x v="0"/>
    <n v="2201"/>
    <n v="3720"/>
    <n v="0"/>
    <n v="0"/>
    <n v="0"/>
    <n v="900"/>
    <n v="0"/>
    <n v="0"/>
    <n v="0"/>
    <n v="0"/>
    <n v="4620"/>
    <s v="B"/>
    <n v="2014"/>
    <n v="0"/>
    <n v="0"/>
    <n v="0"/>
    <n v="0"/>
    <n v="4620"/>
  </r>
  <r>
    <x v="3"/>
    <n v="505601"/>
    <s v="22-1600 "/>
    <s v="Community Service"/>
    <s v="081031"/>
    <m/>
    <s v="E245693"/>
    <n v="1247"/>
    <x v="0"/>
    <n v="3662"/>
    <n v="3720"/>
    <n v="49.600000000000023"/>
    <n v="0"/>
    <n v="67.19"/>
    <n v="900"/>
    <n v="0"/>
    <n v="0"/>
    <n v="0"/>
    <n v="0"/>
    <n v="4736.79"/>
    <s v="B"/>
    <n v="2014"/>
    <n v="0"/>
    <n v="0"/>
    <n v="0"/>
    <n v="0"/>
    <n v="4736.79"/>
  </r>
  <r>
    <x v="3"/>
    <n v="505601"/>
    <s v="22-1600 "/>
    <s v="Community Service"/>
    <s v="081044"/>
    <m/>
    <s v="E245662"/>
    <n v="1247"/>
    <x v="0"/>
    <n v="2398"/>
    <n v="3720"/>
    <n v="0"/>
    <n v="0"/>
    <n v="0"/>
    <n v="900"/>
    <n v="591.44500000000005"/>
    <n v="0"/>
    <n v="0"/>
    <n v="0"/>
    <n v="5211.4449999999997"/>
    <s v="B"/>
    <n v="2014"/>
    <n v="0"/>
    <n v="0"/>
    <n v="0"/>
    <n v="0"/>
    <n v="5211.4449999999997"/>
  </r>
  <r>
    <x v="3"/>
    <n v="505601"/>
    <s v="22-1600 "/>
    <s v="Community Service"/>
    <n v="101033"/>
    <m/>
    <s v="E251266"/>
    <n v="1247"/>
    <x v="0"/>
    <n v="5676"/>
    <n v="3720"/>
    <n v="1116"/>
    <n v="0"/>
    <n v="36.47"/>
    <n v="900"/>
    <n v="0"/>
    <n v="0"/>
    <n v="0"/>
    <n v="0"/>
    <n v="5772.47"/>
    <s v="B"/>
    <n v="2016"/>
    <n v="0"/>
    <n v="0"/>
    <n v="0"/>
    <n v="0"/>
    <n v="5772.47"/>
  </r>
  <r>
    <x v="3"/>
    <n v="505601"/>
    <s v="22-1600 "/>
    <s v="Community Service"/>
    <n v="131029"/>
    <m/>
    <s v="E259033"/>
    <n v="1247"/>
    <x v="0"/>
    <n v="3049"/>
    <n v="3720"/>
    <n v="88.04000000000002"/>
    <n v="0"/>
    <n v="0"/>
    <n v="900"/>
    <n v="0"/>
    <n v="0"/>
    <n v="0"/>
    <n v="20.150000000000002"/>
    <n v="4728.1899999999996"/>
    <s v="B"/>
    <n v="2019"/>
    <n v="0"/>
    <n v="403"/>
    <n v="197.57"/>
    <n v="600.56999999999994"/>
    <n v="5328.7599999999993"/>
  </r>
  <r>
    <x v="3"/>
    <n v="505601"/>
    <s v="22-1600 "/>
    <s v="Community Service"/>
    <s v="TBD"/>
    <m/>
    <s v="TBD"/>
    <n v="1247"/>
    <x v="2"/>
    <n v="0"/>
    <n v="0"/>
    <n v="0"/>
    <n v="0"/>
    <n v="0"/>
    <n v="0"/>
    <n v="0"/>
    <n v="0"/>
    <n v="0"/>
    <n v="0"/>
    <n v="0"/>
    <e v="#N/A"/>
    <e v="#N/A"/>
    <e v="#N/A"/>
    <n v="0"/>
    <n v="0"/>
    <n v="0"/>
    <n v="0"/>
  </r>
  <r>
    <x v="3"/>
    <n v="505601"/>
    <s v="22-1600 "/>
    <s v="Community Service"/>
    <s v="TBD"/>
    <m/>
    <s v="TBD"/>
    <n v="1247"/>
    <x v="2"/>
    <n v="0"/>
    <n v="0"/>
    <n v="0"/>
    <n v="0"/>
    <n v="0"/>
    <n v="0"/>
    <n v="0"/>
    <n v="0"/>
    <n v="0"/>
    <n v="0"/>
    <n v="0"/>
    <e v="#N/A"/>
    <e v="#N/A"/>
    <e v="#N/A"/>
    <n v="0"/>
    <n v="0"/>
    <n v="0"/>
    <n v="0"/>
  </r>
  <r>
    <x v="3"/>
    <n v="502700"/>
    <s v="22-1700"/>
    <s v="Family Services Unit"/>
    <s v="081076"/>
    <m/>
    <s v="E242876"/>
    <n v="1031"/>
    <x v="0"/>
    <n v="293"/>
    <n v="2400"/>
    <n v="0"/>
    <n v="0"/>
    <n v="0"/>
    <n v="900"/>
    <n v="0"/>
    <n v="0"/>
    <n v="0"/>
    <n v="0"/>
    <n v="3300"/>
    <s v="B"/>
    <n v="2018"/>
    <n v="0"/>
    <n v="0"/>
    <n v="0"/>
    <n v="0"/>
    <n v="3300"/>
  </r>
  <r>
    <x v="3"/>
    <n v="502700"/>
    <s v="22-1700"/>
    <s v="Family Services Unit"/>
    <n v="151070"/>
    <m/>
    <s v="E264243"/>
    <n v="1212"/>
    <x v="0"/>
    <n v="4412"/>
    <n v="2700"/>
    <n v="340.2000000000001"/>
    <n v="0"/>
    <n v="0"/>
    <n v="900"/>
    <n v="0"/>
    <n v="0"/>
    <n v="0"/>
    <n v="150"/>
    <n v="4090.2000000000003"/>
    <s v="A"/>
    <n v="2025"/>
    <s v="M78 FLT SEDAN "/>
    <n v="3000"/>
    <n v="1470.72"/>
    <n v="4470.72"/>
    <n v="8560.92"/>
  </r>
  <r>
    <x v="3"/>
    <n v="502700"/>
    <s v="22-1700"/>
    <s v="Family Services Unit"/>
    <n v="161026"/>
    <m/>
    <s v="E270991"/>
    <n v="1212"/>
    <x v="0"/>
    <n v="4362"/>
    <n v="2700"/>
    <n v="228.15000000000009"/>
    <n v="0"/>
    <n v="0"/>
    <n v="900"/>
    <n v="0"/>
    <n v="0"/>
    <n v="0"/>
    <n v="150"/>
    <n v="3978.15"/>
    <s v="A"/>
    <n v="2026"/>
    <s v="M78 FLT SUV"/>
    <n v="3000"/>
    <n v="1470.72"/>
    <n v="4470.72"/>
    <n v="8448.8700000000008"/>
  </r>
  <r>
    <x v="3"/>
    <n v="502700"/>
    <s v="22-1700"/>
    <s v="Family Services Unit"/>
    <n v="161037"/>
    <m/>
    <s v="E267006"/>
    <n v="1024"/>
    <x v="0"/>
    <n v="4330"/>
    <n v="2280"/>
    <n v="221.92000000000004"/>
    <n v="0"/>
    <n v="0"/>
    <n v="900"/>
    <n v="0"/>
    <n v="0"/>
    <n v="0"/>
    <n v="92.4"/>
    <n v="3494.32"/>
    <s v="A"/>
    <n v="2025"/>
    <s v="M78 FLT SEDAN "/>
    <n v="1848"/>
    <n v="905.97"/>
    <n v="2753.9700000000003"/>
    <n v="6248.2900000000009"/>
  </r>
  <r>
    <x v="3"/>
    <n v="502700"/>
    <s v="22-1700"/>
    <s v="Family Services Unit"/>
    <n v="161069"/>
    <m/>
    <s v="E267004"/>
    <n v="1024"/>
    <x v="0"/>
    <n v="4848"/>
    <n v="2280"/>
    <n v="315.02"/>
    <n v="0"/>
    <n v="0"/>
    <n v="900"/>
    <n v="0"/>
    <n v="0"/>
    <n v="0"/>
    <n v="92.4"/>
    <n v="3587.42"/>
    <s v="A"/>
    <n v="2025"/>
    <s v="M78 FLT SEDAN "/>
    <n v="1848"/>
    <n v="905.97"/>
    <n v="2753.9700000000003"/>
    <n v="6341.39"/>
  </r>
  <r>
    <x v="3"/>
    <n v="502700"/>
    <s v="22-1700"/>
    <s v="Family Services Unit"/>
    <s v="181010"/>
    <m/>
    <s v="E277861"/>
    <n v="1020"/>
    <x v="0"/>
    <n v="4579"/>
    <n v="2220"/>
    <n v="259"/>
    <n v="0"/>
    <n v="0"/>
    <n v="900"/>
    <n v="0"/>
    <n v="0"/>
    <n v="0"/>
    <n v="109.80000000000001"/>
    <n v="3488.8"/>
    <s v="A"/>
    <n v="2028"/>
    <s v="M78 FLT SEDAN HYB"/>
    <n v="2196"/>
    <n v="1076.57"/>
    <n v="3272.5699999999997"/>
    <n v="6761.37"/>
  </r>
  <r>
    <x v="3"/>
    <n v="502700"/>
    <s v="22-1700"/>
    <s v="Family Services Unit"/>
    <s v="181012"/>
    <m/>
    <s v="E277859"/>
    <n v="1020"/>
    <x v="0"/>
    <n v="4013"/>
    <n v="2220"/>
    <n v="319.68"/>
    <n v="0"/>
    <n v="0"/>
    <n v="900"/>
    <n v="0"/>
    <n v="0"/>
    <n v="0"/>
    <n v="109.80000000000001"/>
    <n v="3549.48"/>
    <s v="A"/>
    <n v="2028"/>
    <s v="M78 FLT SEDAN HYB"/>
    <n v="2196"/>
    <n v="1076.57"/>
    <n v="3272.5699999999997"/>
    <n v="6822.0499999999993"/>
  </r>
  <r>
    <x v="3"/>
    <n v="504000"/>
    <s v="22-1800 "/>
    <s v="P/P Supervision-West"/>
    <s v="041056"/>
    <m/>
    <s v="E217643"/>
    <n v="1031"/>
    <x v="0"/>
    <n v="392"/>
    <n v="2400"/>
    <n v="0"/>
    <n v="0"/>
    <n v="0"/>
    <n v="900"/>
    <n v="3293.4749999999999"/>
    <n v="0"/>
    <n v="0"/>
    <n v="0"/>
    <n v="6593.4750000000004"/>
    <s v="C"/>
    <n v="2012"/>
    <s v=" "/>
    <n v="0"/>
    <n v="0"/>
    <n v="0"/>
    <n v="6593.4750000000004"/>
  </r>
  <r>
    <x v="3"/>
    <n v="504000"/>
    <s v="22-1800 "/>
    <s v="P/P Supervision-West"/>
    <s v="081075"/>
    <m/>
    <s v="E242875"/>
    <n v="1031"/>
    <x v="0"/>
    <n v="223"/>
    <n v="2400"/>
    <n v="0"/>
    <n v="0"/>
    <n v="0"/>
    <n v="900"/>
    <n v="666.40499999999997"/>
    <n v="0"/>
    <n v="0"/>
    <n v="0"/>
    <n v="3966.4049999999997"/>
    <s v="B"/>
    <n v="2018"/>
    <n v="0"/>
    <n v="0"/>
    <n v="0"/>
    <n v="0"/>
    <n v="3966.4049999999997"/>
  </r>
  <r>
    <x v="3"/>
    <n v="504000"/>
    <s v="22-1800 "/>
    <s v="P/P Supervision-West"/>
    <n v="131023"/>
    <m/>
    <s v="E260030"/>
    <n v="1024"/>
    <x v="0"/>
    <n v="1285"/>
    <n v="2280"/>
    <n v="0"/>
    <n v="0"/>
    <n v="0"/>
    <n v="900"/>
    <n v="0"/>
    <n v="0"/>
    <n v="0"/>
    <n v="92.4"/>
    <n v="3272.4"/>
    <s v="A"/>
    <n v="2023"/>
    <s v="M78 FLT SEDAN "/>
    <n v="1848"/>
    <n v="905.97"/>
    <n v="2753.9700000000003"/>
    <n v="6026.3700000000008"/>
  </r>
  <r>
    <x v="3"/>
    <n v="504000"/>
    <s v="22-1800 "/>
    <s v="P/P Supervision-West"/>
    <n v="151020"/>
    <m/>
    <m/>
    <n v="1202"/>
    <x v="0"/>
    <n v="1336"/>
    <n v="2700"/>
    <n v="0"/>
    <n v="0"/>
    <n v="0"/>
    <n v="900"/>
    <n v="0"/>
    <n v="0"/>
    <n v="0"/>
    <n v="120"/>
    <n v="3720"/>
    <s v="A"/>
    <n v="2026"/>
    <s v="M78 FLT VAN PASSNGR"/>
    <n v="2400"/>
    <n v="1176.58"/>
    <n v="3576.58"/>
    <n v="7296.58"/>
  </r>
  <r>
    <x v="3"/>
    <n v="504000"/>
    <s v="22-1800 "/>
    <s v="P/P Supervision-West"/>
    <n v="151046"/>
    <m/>
    <s v="E262798"/>
    <n v="1212"/>
    <x v="0"/>
    <n v="1618"/>
    <n v="2700"/>
    <n v="0"/>
    <n v="0"/>
    <n v="0"/>
    <n v="900"/>
    <n v="0"/>
    <n v="0"/>
    <n v="0"/>
    <n v="150"/>
    <n v="3750"/>
    <s v="A"/>
    <n v="2025"/>
    <s v="M78 FLT SEDAN "/>
    <n v="3000"/>
    <n v="1470.72"/>
    <n v="4470.72"/>
    <n v="8220.7200000000012"/>
  </r>
  <r>
    <x v="3"/>
    <n v="504000"/>
    <s v="22-1800 "/>
    <s v="P/P Supervision-West"/>
    <n v="151069"/>
    <m/>
    <s v="E264244"/>
    <n v="1212"/>
    <x v="0"/>
    <n v="4363"/>
    <n v="2700"/>
    <n v="118.80000000000004"/>
    <n v="0"/>
    <n v="10.57"/>
    <n v="900"/>
    <n v="125.67499999999995"/>
    <n v="0"/>
    <n v="0"/>
    <n v="150"/>
    <n v="4005.0450000000001"/>
    <s v="A"/>
    <n v="2025"/>
    <s v="M78 FLT SEDAN "/>
    <n v="3000"/>
    <n v="1470.72"/>
    <n v="4470.72"/>
    <n v="8475.7649999999994"/>
  </r>
  <r>
    <x v="3"/>
    <n v="504000"/>
    <s v="22-1800 "/>
    <s v="P/P Supervision-West"/>
    <n v="161014"/>
    <m/>
    <s v="E268064"/>
    <n v="1212"/>
    <x v="0"/>
    <n v="5700"/>
    <n v="2700"/>
    <n v="831.15000000000009"/>
    <n v="0"/>
    <n v="0"/>
    <n v="900"/>
    <n v="125.67499999999995"/>
    <n v="0"/>
    <n v="0"/>
    <n v="150"/>
    <n v="4706.8249999999998"/>
    <s v="A"/>
    <n v="2026"/>
    <s v="M78 FLT SUV"/>
    <n v="3000"/>
    <n v="1470.72"/>
    <n v="4470.72"/>
    <n v="9177.5450000000001"/>
  </r>
  <r>
    <x v="3"/>
    <n v="504000"/>
    <s v="22-1800 "/>
    <s v="P/P Supervision-West"/>
    <n v="161016"/>
    <m/>
    <s v="E268062"/>
    <n v="1212"/>
    <x v="0"/>
    <n v="2835"/>
    <n v="2700"/>
    <n v="17.550000000000011"/>
    <n v="0"/>
    <n v="5.83"/>
    <n v="900"/>
    <n v="125.67499999999995"/>
    <n v="0"/>
    <n v="0"/>
    <n v="150"/>
    <n v="3899.0550000000003"/>
    <s v="A"/>
    <n v="2026"/>
    <s v="M78 FLT SUV"/>
    <n v="3000"/>
    <n v="1470.72"/>
    <n v="4470.72"/>
    <n v="8369.7750000000015"/>
  </r>
  <r>
    <x v="3"/>
    <n v="504000"/>
    <s v="22-1800 "/>
    <s v="P/P Supervision-West"/>
    <n v="161017"/>
    <m/>
    <s v="E268061"/>
    <n v="1212"/>
    <x v="0"/>
    <n v="2114"/>
    <n v="2700"/>
    <n v="20.700000000000017"/>
    <n v="0"/>
    <n v="0"/>
    <n v="900"/>
    <n v="125.67499999999995"/>
    <n v="0"/>
    <n v="0"/>
    <n v="150"/>
    <n v="3896.375"/>
    <s v="A"/>
    <n v="2026"/>
    <s v="M78 FLT SUV"/>
    <n v="3000"/>
    <n v="1470.72"/>
    <n v="4470.72"/>
    <n v="8367.0950000000012"/>
  </r>
  <r>
    <x v="3"/>
    <n v="504000"/>
    <s v="22-1800 "/>
    <s v="P/P Supervision-West"/>
    <n v="161019"/>
    <m/>
    <s v="E268059"/>
    <n v="1212"/>
    <x v="0"/>
    <n v="2548"/>
    <n v="2700"/>
    <n v="0"/>
    <n v="0"/>
    <n v="0"/>
    <n v="900"/>
    <n v="168.17499999999995"/>
    <n v="0"/>
    <n v="0"/>
    <n v="150"/>
    <n v="3918.1750000000002"/>
    <s v="A"/>
    <n v="2026"/>
    <s v="M78 FLT SUV"/>
    <n v="3000"/>
    <n v="1470.72"/>
    <n v="4470.72"/>
    <n v="8388.8950000000004"/>
  </r>
  <r>
    <x v="3"/>
    <n v="504000"/>
    <s v="22-1800 "/>
    <s v="P/P Supervision-West"/>
    <n v="161023"/>
    <m/>
    <s v="E270000"/>
    <n v="1212"/>
    <x v="0"/>
    <n v="3419"/>
    <n v="2700"/>
    <n v="272.70000000000005"/>
    <n v="0"/>
    <n v="0"/>
    <n v="900"/>
    <n v="520.4849999999999"/>
    <n v="0"/>
    <n v="0"/>
    <n v="150"/>
    <n v="4543.1849999999995"/>
    <s v="A"/>
    <n v="2026"/>
    <s v="M78 FLT SUV"/>
    <n v="3000"/>
    <n v="1470.72"/>
    <n v="4470.72"/>
    <n v="9013.9049999999988"/>
  </r>
  <r>
    <x v="3"/>
    <n v="504000"/>
    <s v="22-1800 "/>
    <s v="P/P Supervision-West"/>
    <n v="161034"/>
    <m/>
    <s v="E270137"/>
    <n v="1212"/>
    <x v="0"/>
    <n v="2143"/>
    <n v="2700"/>
    <n v="0"/>
    <n v="0"/>
    <n v="0"/>
    <n v="900"/>
    <n v="42.5"/>
    <n v="0"/>
    <n v="0"/>
    <n v="150"/>
    <n v="3792.5"/>
    <s v="A"/>
    <n v="2026"/>
    <s v="M78 FLT SUV"/>
    <n v="3000"/>
    <n v="1470.72"/>
    <n v="4470.72"/>
    <n v="8263.2200000000012"/>
  </r>
  <r>
    <x v="3"/>
    <n v="504000"/>
    <s v="22-1800 "/>
    <s v="P/P Supervision-West"/>
    <n v="161065"/>
    <m/>
    <s v="E267005"/>
    <n v="1024"/>
    <x v="0"/>
    <n v="1203"/>
    <n v="2280"/>
    <n v="0"/>
    <n v="0"/>
    <n v="0"/>
    <n v="900"/>
    <n v="0"/>
    <n v="0"/>
    <n v="0"/>
    <n v="92.4"/>
    <n v="3272.4"/>
    <s v="A"/>
    <n v="2025"/>
    <s v="M78 FLT SEDAN "/>
    <n v="1848"/>
    <n v="905.97"/>
    <n v="2753.9700000000003"/>
    <n v="6026.3700000000008"/>
  </r>
  <r>
    <x v="3"/>
    <n v="503301"/>
    <s v="22-2300"/>
    <s v="ASD Central"/>
    <s v="081021"/>
    <m/>
    <s v="E244329"/>
    <n v="1031"/>
    <x v="0"/>
    <n v="274"/>
    <n v="2400"/>
    <n v="0"/>
    <n v="0"/>
    <n v="0"/>
    <n v="900"/>
    <n v="0"/>
    <n v="0"/>
    <n v="0"/>
    <n v="0"/>
    <n v="3300"/>
    <s v="B"/>
    <n v="2018"/>
    <n v="0"/>
    <n v="0"/>
    <n v="0"/>
    <n v="0"/>
    <n v="3300"/>
  </r>
  <r>
    <x v="3"/>
    <n v="503301"/>
    <s v="22-2300"/>
    <s v="ASD Central"/>
    <n v="121035"/>
    <m/>
    <s v="E259035"/>
    <n v="1212"/>
    <x v="0"/>
    <n v="2485"/>
    <n v="2700"/>
    <n v="0"/>
    <n v="0"/>
    <n v="0"/>
    <n v="900"/>
    <n v="0"/>
    <n v="0"/>
    <n v="0"/>
    <n v="150"/>
    <n v="3750"/>
    <s v="A"/>
    <n v="2023"/>
    <s v="M78 FLT SUV"/>
    <n v="3000"/>
    <n v="1470.72"/>
    <n v="4470.72"/>
    <n v="8220.7200000000012"/>
  </r>
  <r>
    <x v="3"/>
    <n v="503301"/>
    <s v="22-2300"/>
    <s v="ASD Central"/>
    <n v="131010"/>
    <m/>
    <s v="E260017"/>
    <n v="1212"/>
    <x v="0"/>
    <n v="4263"/>
    <n v="2700"/>
    <n v="175.50000000000006"/>
    <n v="0"/>
    <n v="0"/>
    <n v="900"/>
    <n v="0"/>
    <n v="0"/>
    <n v="979"/>
    <n v="150"/>
    <n v="4904.5"/>
    <s v="A"/>
    <n v="2023"/>
    <s v="M78 FLT SUV"/>
    <n v="3000"/>
    <n v="1470.72"/>
    <n v="4470.72"/>
    <n v="9375.2200000000012"/>
  </r>
  <r>
    <x v="3"/>
    <n v="503301"/>
    <s v="22-2300"/>
    <s v="ASD Central"/>
    <n v="151071"/>
    <m/>
    <s v="E264245"/>
    <n v="1212"/>
    <x v="0"/>
    <n v="2184"/>
    <n v="2700"/>
    <n v="47.25"/>
    <n v="0"/>
    <n v="0"/>
    <n v="900"/>
    <n v="125.67499999999995"/>
    <n v="0"/>
    <n v="0"/>
    <n v="150"/>
    <n v="3922.9250000000002"/>
    <s v="A"/>
    <n v="2025"/>
    <s v="M78 FLT SEDAN "/>
    <n v="3000"/>
    <n v="1470.72"/>
    <n v="4470.72"/>
    <n v="8393.6450000000004"/>
  </r>
  <r>
    <x v="3"/>
    <n v="503301"/>
    <s v="22-2300"/>
    <s v="ASD Central"/>
    <n v="161013"/>
    <m/>
    <s v="E270143"/>
    <n v="1212"/>
    <x v="0"/>
    <n v="4209"/>
    <n v="2700"/>
    <n v="240.75000000000006"/>
    <n v="0"/>
    <n v="0"/>
    <n v="900"/>
    <n v="0"/>
    <n v="0"/>
    <n v="0"/>
    <n v="150"/>
    <n v="3990.75"/>
    <s v="A"/>
    <n v="2026"/>
    <s v="M78 FLT SUV"/>
    <n v="3000"/>
    <n v="1470.72"/>
    <n v="4470.72"/>
    <n v="8461.4700000000012"/>
  </r>
  <r>
    <x v="3"/>
    <n v="503301"/>
    <s v="22-2300"/>
    <s v="ASD Central"/>
    <n v="161015"/>
    <m/>
    <s v="E268063"/>
    <n v="1212"/>
    <x v="0"/>
    <n v="3898"/>
    <n v="2700"/>
    <n v="158.85000000000002"/>
    <n v="0"/>
    <n v="0"/>
    <n v="900"/>
    <n v="0"/>
    <n v="0"/>
    <n v="0"/>
    <n v="150"/>
    <n v="3908.85"/>
    <s v="A"/>
    <n v="2026"/>
    <s v="M78 FLT SUV"/>
    <n v="3000"/>
    <n v="1470.72"/>
    <n v="4470.72"/>
    <n v="8379.57"/>
  </r>
  <r>
    <x v="3"/>
    <n v="503301"/>
    <s v="22-2300"/>
    <s v="ASD Central"/>
    <n v="161018"/>
    <m/>
    <s v="E268060"/>
    <n v="1212"/>
    <x v="0"/>
    <n v="3255"/>
    <n v="2700"/>
    <n v="70.199999999999989"/>
    <n v="0"/>
    <n v="0"/>
    <n v="900"/>
    <n v="0"/>
    <n v="0"/>
    <n v="0"/>
    <n v="150"/>
    <n v="3820.2"/>
    <s v="A"/>
    <n v="2026"/>
    <s v="M78 FLT SUV"/>
    <n v="3000"/>
    <n v="1470.72"/>
    <n v="4470.72"/>
    <n v="8290.92"/>
  </r>
  <r>
    <x v="3"/>
    <n v="503301"/>
    <s v="22-2300"/>
    <s v="ASD Central"/>
    <n v="161025"/>
    <m/>
    <s v="E270990"/>
    <n v="1212"/>
    <x v="0"/>
    <n v="6828"/>
    <n v="2700"/>
    <n v="1533.1499999999999"/>
    <n v="0"/>
    <n v="0"/>
    <n v="900"/>
    <n v="0"/>
    <n v="0"/>
    <n v="0"/>
    <n v="150"/>
    <n v="5283.15"/>
    <s v="A"/>
    <n v="2026"/>
    <s v="M78 FLT SUV"/>
    <n v="3000"/>
    <n v="1470.72"/>
    <n v="4470.72"/>
    <n v="9753.869999999999"/>
  </r>
  <r>
    <x v="3"/>
    <n v="503301"/>
    <s v="22-2300"/>
    <s v="ASD Central"/>
    <n v="161027"/>
    <m/>
    <s v="E270992"/>
    <n v="1212"/>
    <x v="0"/>
    <n v="5137"/>
    <n v="2700"/>
    <n v="489.15000000000003"/>
    <n v="0"/>
    <n v="0"/>
    <n v="900"/>
    <n v="0"/>
    <n v="0"/>
    <n v="0"/>
    <n v="150"/>
    <n v="4239.1499999999996"/>
    <s v="A"/>
    <n v="2026"/>
    <s v="M78 FLT SUV"/>
    <n v="3000"/>
    <n v="1470.72"/>
    <n v="4470.72"/>
    <n v="8709.869999999999"/>
  </r>
  <r>
    <x v="3"/>
    <n v="503301"/>
    <s v="22-2300"/>
    <s v="ASD Central"/>
    <n v="161035"/>
    <m/>
    <s v="E269997"/>
    <n v="1212"/>
    <x v="0"/>
    <n v="3791"/>
    <n v="2700"/>
    <n v="75.599999999999994"/>
    <n v="0"/>
    <n v="0"/>
    <n v="900"/>
    <n v="0"/>
    <n v="0"/>
    <n v="0"/>
    <n v="150"/>
    <n v="3825.6"/>
    <s v="A"/>
    <n v="2026"/>
    <s v="M78 FLT SUV"/>
    <n v="3000"/>
    <n v="1470.72"/>
    <n v="4470.72"/>
    <n v="8296.32"/>
  </r>
  <r>
    <x v="3"/>
    <n v="503301"/>
    <s v="22-2300"/>
    <s v="ASD Central"/>
    <n v="161036"/>
    <m/>
    <s v="E267003"/>
    <n v="1024"/>
    <x v="0"/>
    <n v="1472"/>
    <n v="2280"/>
    <n v="0"/>
    <n v="0"/>
    <n v="0"/>
    <n v="900"/>
    <n v="0"/>
    <n v="0"/>
    <n v="0"/>
    <n v="92.4"/>
    <n v="3272.4"/>
    <s v="A"/>
    <n v="2025"/>
    <s v="M78 FLT SEDAN "/>
    <n v="1848"/>
    <n v="905.97"/>
    <n v="2753.9700000000003"/>
    <n v="6026.3700000000008"/>
  </r>
  <r>
    <x v="3"/>
    <n v="503301"/>
    <s v="22-2300"/>
    <s v="ASD Central"/>
    <n v="161040"/>
    <m/>
    <s v="E268058"/>
    <n v="1212"/>
    <x v="0"/>
    <n v="4830"/>
    <n v="2700"/>
    <n v="392.40000000000003"/>
    <n v="0"/>
    <n v="0"/>
    <n v="900"/>
    <n v="0"/>
    <n v="0"/>
    <n v="0"/>
    <n v="150"/>
    <n v="4142.3999999999996"/>
    <s v="A"/>
    <n v="2026"/>
    <s v="M78 FLT SUV"/>
    <n v="3000"/>
    <n v="1470.72"/>
    <n v="4470.72"/>
    <n v="8613.119999999999"/>
  </r>
  <r>
    <x v="3"/>
    <n v="503301"/>
    <s v="22-2300"/>
    <s v="ASD Central"/>
    <n v="171008"/>
    <m/>
    <s v="E272833"/>
    <n v="1212"/>
    <x v="0"/>
    <n v="1700"/>
    <n v="2700"/>
    <n v="0"/>
    <n v="0"/>
    <n v="0"/>
    <n v="900"/>
    <n v="0"/>
    <n v="0"/>
    <n v="0"/>
    <n v="150"/>
    <n v="3750"/>
    <s v="A"/>
    <n v="2027"/>
    <s v="M78 FLT SUV"/>
    <n v="3000"/>
    <n v="1470.72"/>
    <n v="4470.72"/>
    <n v="8220.7200000000012"/>
  </r>
  <r>
    <x v="3"/>
    <n v="503301"/>
    <s v="22-2300"/>
    <s v="ASD Central"/>
    <n v="171010"/>
    <m/>
    <s v="E272835"/>
    <n v="1212"/>
    <x v="0"/>
    <n v="2452"/>
    <n v="2700"/>
    <n v="0"/>
    <n v="0"/>
    <n v="14.72"/>
    <n v="900"/>
    <n v="125.67499999999995"/>
    <n v="0"/>
    <n v="0"/>
    <n v="150"/>
    <n v="3890.3949999999995"/>
    <s v="A"/>
    <n v="2027"/>
    <s v="M78 FLT SUV"/>
    <n v="3000"/>
    <n v="1470.72"/>
    <n v="4470.72"/>
    <n v="8361.1149999999998"/>
  </r>
  <r>
    <x v="3"/>
    <n v="503301"/>
    <s v="22-2300"/>
    <s v="ASD Central"/>
    <s v="181011"/>
    <m/>
    <s v="E277860"/>
    <n v="1020"/>
    <x v="0"/>
    <n v="3410"/>
    <n v="2220"/>
    <n v="205.35000000000002"/>
    <n v="0"/>
    <n v="0"/>
    <n v="900"/>
    <n v="0"/>
    <n v="0"/>
    <n v="0"/>
    <n v="109.80000000000001"/>
    <n v="3435.15"/>
    <s v="A"/>
    <n v="2028"/>
    <s v="M78 FLT SEDAN HYB"/>
    <n v="2196"/>
    <n v="1076.57"/>
    <n v="3272.5699999999997"/>
    <n v="6707.7199999999993"/>
  </r>
  <r>
    <x v="3"/>
    <n v="503301"/>
    <s v="22-2300"/>
    <s v="ASD Central"/>
    <s v="181013"/>
    <m/>
    <s v="E277858"/>
    <n v="1020"/>
    <x v="0"/>
    <n v="3354"/>
    <n v="2220"/>
    <n v="75.849999999999994"/>
    <n v="0"/>
    <n v="0"/>
    <n v="900"/>
    <n v="0"/>
    <n v="0"/>
    <n v="0"/>
    <n v="109.80000000000001"/>
    <n v="3305.65"/>
    <s v="A"/>
    <n v="2028"/>
    <s v="M78 FLT SEDAN HYB"/>
    <n v="2196"/>
    <n v="1076.57"/>
    <n v="3272.5699999999997"/>
    <n v="6578.2199999999993"/>
  </r>
  <r>
    <x v="3"/>
    <n v="503301"/>
    <s v="22-2300"/>
    <s v="ASD Central"/>
    <s v="181014"/>
    <m/>
    <s v="E277857"/>
    <n v="1020"/>
    <x v="0"/>
    <n v="2634"/>
    <n v="2220"/>
    <n v="28.490000000000009"/>
    <n v="0"/>
    <n v="0"/>
    <n v="900"/>
    <n v="0"/>
    <n v="0"/>
    <n v="0"/>
    <n v="109.80000000000001"/>
    <n v="3258.29"/>
    <s v="A"/>
    <n v="2028"/>
    <s v="M78 FLT SEDAN HYB"/>
    <n v="2196"/>
    <n v="1076.57"/>
    <n v="3272.5699999999997"/>
    <n v="6530.86"/>
  </r>
  <r>
    <x v="3"/>
    <n v="505911"/>
    <s v="22-2600"/>
    <s v="Assessment &amp; Referral Ctr"/>
    <n v="121014"/>
    <m/>
    <s v="E256913"/>
    <n v="1212"/>
    <x v="0"/>
    <n v="4604"/>
    <n v="2700"/>
    <n v="449.99999999999994"/>
    <n v="0"/>
    <n v="0"/>
    <n v="900"/>
    <n v="0"/>
    <n v="0"/>
    <n v="0"/>
    <n v="120"/>
    <n v="4170"/>
    <s v="A"/>
    <n v="2022"/>
    <s v="M78 FLT SEDAN "/>
    <n v="2400"/>
    <n v="1176.58"/>
    <n v="3576.58"/>
    <n v="7746.58"/>
  </r>
  <r>
    <x v="3"/>
    <n v="505911"/>
    <s v="22-2600"/>
    <s v="Assessment &amp; Referral Ctr"/>
    <n v="161024"/>
    <m/>
    <s v="E269996"/>
    <n v="1212"/>
    <x v="0"/>
    <n v="1510"/>
    <n v="2700"/>
    <n v="0"/>
    <n v="0"/>
    <n v="43.8"/>
    <n v="900"/>
    <n v="0"/>
    <n v="0"/>
    <n v="0"/>
    <n v="150"/>
    <n v="3793.8"/>
    <s v="A"/>
    <n v="2026"/>
    <s v="M78 FLT SUV"/>
    <n v="3000"/>
    <n v="1470.72"/>
    <n v="4470.72"/>
    <n v="8264.52"/>
  </r>
  <r>
    <x v="3"/>
    <n v="505911"/>
    <s v="22-2600"/>
    <s v="Assessment &amp; Referral Ctr"/>
    <n v="161039"/>
    <m/>
    <s v="E267002"/>
    <n v="1024"/>
    <x v="0"/>
    <n v="1708"/>
    <n v="2280"/>
    <n v="52.819999999999993"/>
    <n v="0"/>
    <n v="0"/>
    <n v="900"/>
    <n v="48.05499999999995"/>
    <n v="0"/>
    <n v="0"/>
    <n v="92.4"/>
    <n v="3373.2750000000001"/>
    <s v="A"/>
    <n v="2025"/>
    <s v="M78 FLT SEDAN "/>
    <n v="1848"/>
    <n v="905.97"/>
    <n v="2753.9700000000003"/>
    <n v="6127.2450000000008"/>
  </r>
  <r>
    <x v="3"/>
    <n v="503500"/>
    <s v="22-2800"/>
    <s v="ASD/Arming"/>
    <n v="161007"/>
    <m/>
    <s v="E268464"/>
    <n v="1204"/>
    <x v="0"/>
    <n v="1761"/>
    <n v="4020"/>
    <n v="0"/>
    <n v="0"/>
    <n v="0"/>
    <n v="900"/>
    <n v="0"/>
    <n v="0"/>
    <n v="0"/>
    <n v="145.20000000000002"/>
    <n v="5065.2"/>
    <s v="A"/>
    <n v="2026"/>
    <s v="M78 FLT TRU"/>
    <n v="2904"/>
    <n v="1423.66"/>
    <n v="4327.66"/>
    <n v="9392.86"/>
  </r>
  <r>
    <x v="3"/>
    <n v="508300"/>
    <s v="22-3100"/>
    <s v="Juv-Sex Offender Supervision Team"/>
    <s v="071009"/>
    <m/>
    <s v="E240366"/>
    <n v="1202"/>
    <x v="0"/>
    <n v="922"/>
    <n v="2700"/>
    <n v="0"/>
    <n v="0"/>
    <n v="0"/>
    <n v="900"/>
    <n v="0"/>
    <n v="0"/>
    <n v="0"/>
    <n v="0"/>
    <n v="3600"/>
    <s v="B"/>
    <n v="2017"/>
    <n v="0"/>
    <n v="0"/>
    <n v="0"/>
    <n v="0"/>
    <n v="3600"/>
  </r>
  <r>
    <x v="3"/>
    <n v="508300"/>
    <s v="22-3100 "/>
    <s v="Juv-Sex Offender Supervision Team"/>
    <s v="191013"/>
    <m/>
    <s v="E280373"/>
    <n v="1212"/>
    <x v="0"/>
    <n v="2429"/>
    <n v="2700"/>
    <n v="0"/>
    <n v="0"/>
    <n v="0"/>
    <n v="900"/>
    <n v="0"/>
    <n v="0"/>
    <n v="0"/>
    <n v="100.2"/>
    <n v="3700.2"/>
    <s v="A"/>
    <n v="2029"/>
    <s v="M78 FLT SUV"/>
    <n v="2004"/>
    <n v="982.45"/>
    <n v="2986.45"/>
    <n v="6686.65"/>
  </r>
  <r>
    <x v="3"/>
    <n v="508300"/>
    <s v="22-3100 "/>
    <s v="Juv-Sex Offender Supervision Team"/>
    <s v="191015"/>
    <m/>
    <s v="E280378"/>
    <n v="1212"/>
    <x v="0"/>
    <n v="3259"/>
    <n v="2700"/>
    <n v="13.050000000000011"/>
    <n v="0"/>
    <n v="21.78"/>
    <n v="900"/>
    <n v="0"/>
    <n v="0"/>
    <n v="0"/>
    <n v="100.2"/>
    <n v="3735.03"/>
    <s v="A"/>
    <n v="2029"/>
    <s v="M78 FLT SUV"/>
    <n v="2004"/>
    <n v="982.45"/>
    <n v="2986.45"/>
    <n v="6721.48"/>
  </r>
  <r>
    <x v="3"/>
    <n v="508300"/>
    <s v="22-3100 "/>
    <s v="Juv-Sex Offender Supervision Team"/>
    <s v="191047"/>
    <m/>
    <s v="E282174"/>
    <n v="1212"/>
    <x v="0"/>
    <n v="3132"/>
    <n v="2475"/>
    <n v="61.200000000000045"/>
    <n v="0"/>
    <n v="0"/>
    <n v="825"/>
    <n v="0"/>
    <n v="0"/>
    <n v="731.88"/>
    <n v="100.2"/>
    <n v="4193.28"/>
    <s v="A"/>
    <n v="2029"/>
    <s v="M78 FLT SUV"/>
    <n v="2004"/>
    <n v="982.45"/>
    <n v="2986.45"/>
    <n v="7179.73"/>
  </r>
  <r>
    <x v="3"/>
    <n v="506600"/>
    <s v="22-3200"/>
    <s v="Juv-BRS Assessment &amp; Evaluation Prog"/>
    <n v="161038"/>
    <m/>
    <s v="E267050"/>
    <n v="1247"/>
    <x v="0"/>
    <n v="2074"/>
    <n v="3720"/>
    <n v="0"/>
    <n v="0"/>
    <n v="42.89"/>
    <n v="900"/>
    <n v="0"/>
    <n v="0"/>
    <n v="0"/>
    <n v="130.20000000000002"/>
    <n v="4793.0899999999992"/>
    <s v="A"/>
    <n v="2026"/>
    <s v="M78 FLT VAN PASSNGR"/>
    <n v="2604"/>
    <n v="1276.5899999999999"/>
    <n v="3880.59"/>
    <n v="8673.68"/>
  </r>
  <r>
    <x v="3"/>
    <n v="508800"/>
    <s v="22-3250"/>
    <s v="Juv-Accountability &amp; Cmty Svc"/>
    <s v="041132"/>
    <m/>
    <s v="JUVTRLR (trailers)"/>
    <n v="3007"/>
    <x v="1"/>
    <n v="0"/>
    <n v="0"/>
    <n v="0"/>
    <n v="0"/>
    <n v="0"/>
    <n v="240"/>
    <n v="0"/>
    <n v="0"/>
    <n v="0"/>
    <n v="0"/>
    <n v="240"/>
    <s v="D"/>
    <n v="1900"/>
    <s v=" "/>
    <n v="0"/>
    <n v="0"/>
    <n v="0"/>
    <n v="240"/>
  </r>
  <r>
    <x v="3"/>
    <n v="508800"/>
    <s v="22-3250"/>
    <s v="Juv-Accountability &amp; Cmty Svc"/>
    <n v="131042"/>
    <m/>
    <s v="E259034"/>
    <n v="1247"/>
    <x v="0"/>
    <n v="4044"/>
    <n v="3720"/>
    <n v="196.54000000000002"/>
    <n v="0"/>
    <n v="0"/>
    <n v="900"/>
    <n v="0"/>
    <n v="0"/>
    <n v="0"/>
    <n v="0"/>
    <n v="4816.54"/>
    <s v="B"/>
    <n v="2019"/>
    <n v="0"/>
    <n v="0"/>
    <n v="0"/>
    <n v="0"/>
    <n v="4816.54"/>
  </r>
  <r>
    <x v="3"/>
    <n v="508800"/>
    <s v="22-3250"/>
    <s v="Juv-Accountability &amp; Cmty Svc"/>
    <n v="131043"/>
    <m/>
    <s v="E259041"/>
    <n v="1247"/>
    <x v="0"/>
    <n v="6372"/>
    <n v="3720"/>
    <n v="1018.04"/>
    <n v="0"/>
    <n v="44.03"/>
    <n v="900"/>
    <n v="0"/>
    <n v="0"/>
    <n v="0"/>
    <n v="0"/>
    <n v="5682.07"/>
    <s v="B"/>
    <n v="2019"/>
    <n v="0"/>
    <n v="0"/>
    <n v="0"/>
    <n v="0"/>
    <n v="5682.07"/>
  </r>
  <r>
    <x v="3"/>
    <n v="508800"/>
    <s v="22-3250"/>
    <s v="Juv-Accountability &amp; Cmty Svc"/>
    <n v="161066"/>
    <m/>
    <s v="E266648"/>
    <n v="1209"/>
    <x v="0"/>
    <n v="3842"/>
    <n v="3180"/>
    <n v="275.07000000000005"/>
    <n v="0"/>
    <n v="15.79"/>
    <n v="900"/>
    <n v="0"/>
    <n v="0"/>
    <n v="0"/>
    <n v="135"/>
    <n v="4505.8600000000006"/>
    <s v="A"/>
    <n v="2026"/>
    <s v="M78 FLT TRU"/>
    <n v="2700"/>
    <n v="1323.65"/>
    <n v="4023.65"/>
    <n v="8529.51"/>
  </r>
  <r>
    <x v="3"/>
    <n v="506100"/>
    <s v="22-3300"/>
    <s v="Juv-Custody Support Services"/>
    <s v="081064"/>
    <m/>
    <s v="E242873"/>
    <n v="1031"/>
    <x v="0"/>
    <n v="2029"/>
    <n v="2400"/>
    <n v="2.4000000000000057"/>
    <n v="0"/>
    <n v="0"/>
    <n v="900"/>
    <n v="0"/>
    <n v="0"/>
    <n v="0"/>
    <n v="0"/>
    <n v="3302.4"/>
    <s v="B"/>
    <n v="2018"/>
    <n v="0"/>
    <n v="0"/>
    <n v="0"/>
    <n v="0"/>
    <n v="3302.4"/>
  </r>
  <r>
    <x v="3"/>
    <n v="507410"/>
    <s v="22-3400 "/>
    <s v="Juv-Assess &amp; Tax Youth Families"/>
    <s v="191014"/>
    <m/>
    <s v="E280376"/>
    <n v="1212"/>
    <x v="0"/>
    <n v="2818"/>
    <n v="2700"/>
    <n v="18"/>
    <n v="0"/>
    <n v="0"/>
    <n v="900"/>
    <n v="0"/>
    <n v="0"/>
    <n v="0"/>
    <n v="100.2"/>
    <n v="3718.2"/>
    <s v="A"/>
    <n v="2029"/>
    <s v="M78 FLT SUV"/>
    <n v="2004"/>
    <n v="982.45"/>
    <n v="2986.45"/>
    <n v="6704.65"/>
  </r>
  <r>
    <x v="3"/>
    <n v="507410"/>
    <s v="22-3400 "/>
    <s v="Juv-Assess &amp; Tax Youth Families"/>
    <s v="191016"/>
    <m/>
    <s v="E280964"/>
    <n v="1212"/>
    <x v="0"/>
    <n v="4773"/>
    <n v="2700"/>
    <n v="422.1"/>
    <n v="0"/>
    <n v="0"/>
    <n v="900"/>
    <n v="0"/>
    <n v="0"/>
    <n v="0"/>
    <n v="120"/>
    <n v="4142.1000000000004"/>
    <s v="A"/>
    <n v="2029"/>
    <s v="M78 FLT SUV"/>
    <n v="2400"/>
    <n v="1176.58"/>
    <n v="3576.58"/>
    <n v="7718.68"/>
  </r>
  <r>
    <x v="3"/>
    <n v="508000"/>
    <s v="22-3500"/>
    <s v="Juv-RISE"/>
    <n v="131041"/>
    <m/>
    <s v="E259036"/>
    <n v="1202"/>
    <x v="0"/>
    <n v="834"/>
    <n v="2700"/>
    <n v="21.150000000000006"/>
    <n v="0"/>
    <n v="0"/>
    <n v="900"/>
    <n v="0"/>
    <n v="0"/>
    <n v="0"/>
    <n v="0"/>
    <n v="3621.15"/>
    <s v="B"/>
    <n v="2019"/>
    <n v="0"/>
    <n v="0"/>
    <n v="0"/>
    <n v="0"/>
    <n v="3621.15"/>
  </r>
  <r>
    <x v="3"/>
    <n v="508000"/>
    <s v="22-3500 "/>
    <s v="Juv-RISE"/>
    <s v="081042"/>
    <m/>
    <s v="E245700"/>
    <n v="1024"/>
    <x v="0"/>
    <n v="1808"/>
    <n v="2280"/>
    <n v="0"/>
    <n v="0"/>
    <n v="0"/>
    <n v="900"/>
    <n v="0"/>
    <n v="0"/>
    <n v="0"/>
    <n v="0"/>
    <n v="3180"/>
    <s v="B"/>
    <n v="2018"/>
    <n v="0"/>
    <n v="0"/>
    <n v="0"/>
    <n v="0"/>
    <n v="3180"/>
  </r>
  <r>
    <x v="3"/>
    <n v="508000"/>
    <s v="22-3500 "/>
    <s v="Juv-RISE"/>
    <n v="141039"/>
    <m/>
    <s v="E261453"/>
    <n v="1031"/>
    <x v="0"/>
    <n v="2524"/>
    <n v="2400"/>
    <n v="0"/>
    <n v="0"/>
    <n v="0"/>
    <n v="900"/>
    <n v="0"/>
    <n v="0"/>
    <n v="0"/>
    <n v="130.20000000000002"/>
    <n v="3430.2"/>
    <s v="A"/>
    <n v="2024"/>
    <s v="M78 FLT SEDAN "/>
    <n v="2604"/>
    <n v="1276.5899999999999"/>
    <n v="3880.59"/>
    <n v="7310.79"/>
  </r>
  <r>
    <x v="3"/>
    <n v="508000"/>
    <s v="22-3500 "/>
    <s v="Juv-RISE"/>
    <s v="191017"/>
    <m/>
    <s v="E280965"/>
    <n v="1212"/>
    <x v="0"/>
    <n v="4491"/>
    <n v="2700"/>
    <n v="56.700000000000045"/>
    <n v="0"/>
    <n v="16.739999999999998"/>
    <n v="900"/>
    <n v="0"/>
    <n v="0"/>
    <n v="0"/>
    <n v="120"/>
    <n v="3793.4399999999996"/>
    <s v="A"/>
    <n v="2029"/>
    <s v="M78 FLT SUV"/>
    <n v="2400"/>
    <n v="1176.58"/>
    <n v="3576.58"/>
    <n v="7370.0199999999995"/>
  </r>
  <r>
    <x v="3"/>
    <n v="508000"/>
    <s v="22-3500 "/>
    <s v="Juv-RISE"/>
    <s v="191046"/>
    <m/>
    <s v="E282175"/>
    <n v="1212"/>
    <x v="0"/>
    <n v="2697"/>
    <n v="2475"/>
    <n v="67.5"/>
    <n v="0"/>
    <n v="0"/>
    <n v="825"/>
    <n v="0"/>
    <n v="0"/>
    <n v="742.31"/>
    <n v="100.2"/>
    <n v="4210.0099999999993"/>
    <s v="A"/>
    <n v="2029"/>
    <s v="M78 FLT SUV"/>
    <n v="2004"/>
    <n v="982.45"/>
    <n v="2986.45"/>
    <n v="7196.4599999999991"/>
  </r>
  <r>
    <x v="3"/>
    <n v="507410"/>
    <s v="22-3600"/>
    <s v="Juv-Assessment, Intervention, &amp; Adjudication"/>
    <s v="081041"/>
    <m/>
    <s v="E245699"/>
    <n v="1024"/>
    <x v="0"/>
    <n v="1915"/>
    <n v="2280"/>
    <n v="0"/>
    <n v="0"/>
    <n v="0"/>
    <n v="900"/>
    <n v="0"/>
    <n v="0"/>
    <n v="0"/>
    <n v="0"/>
    <n v="3180"/>
    <s v="B"/>
    <n v="2018"/>
    <n v="0"/>
    <n v="0"/>
    <n v="0"/>
    <n v="0"/>
    <n v="3180"/>
  </r>
  <r>
    <x v="3"/>
    <n v="507410"/>
    <s v="22-3600"/>
    <s v="Juv-Assessment, Intervention, &amp; Adjudication"/>
    <s v="081045"/>
    <m/>
    <s v="E244345"/>
    <n v="1020"/>
    <x v="0"/>
    <n v="1787"/>
    <n v="2220"/>
    <n v="0"/>
    <n v="0"/>
    <n v="17.54"/>
    <n v="900"/>
    <n v="0"/>
    <n v="0"/>
    <n v="0"/>
    <n v="0"/>
    <n v="3137.54"/>
    <s v="B"/>
    <n v="2018"/>
    <n v="0"/>
    <n v="0"/>
    <n v="0"/>
    <n v="0"/>
    <n v="3137.54"/>
  </r>
  <r>
    <x v="3"/>
    <n v="506232"/>
    <s v="22-3700"/>
    <s v="Juv-Nutrition Services"/>
    <s v="061082"/>
    <m/>
    <s v="E239263"/>
    <n v="1237"/>
    <x v="0"/>
    <n v="939"/>
    <n v="3960"/>
    <n v="0"/>
    <n v="0"/>
    <n v="0"/>
    <n v="900"/>
    <n v="0"/>
    <n v="0"/>
    <n v="0"/>
    <n v="0"/>
    <n v="4860"/>
    <s v="B"/>
    <n v="2016"/>
    <n v="0"/>
    <n v="0"/>
    <n v="0"/>
    <n v="0"/>
    <n v="4860"/>
  </r>
  <r>
    <x v="3"/>
    <n v="506232"/>
    <s v="22-3700"/>
    <s v="Juv-Nutrition Services"/>
    <n v="161029"/>
    <m/>
    <s v="E270139"/>
    <n v="1202"/>
    <x v="0"/>
    <n v="4013"/>
    <n v="2700"/>
    <n v="194.85000000000002"/>
    <n v="0"/>
    <n v="0"/>
    <n v="900"/>
    <n v="0"/>
    <n v="0"/>
    <n v="0"/>
    <n v="229.8"/>
    <n v="4024.65"/>
    <s v="L"/>
    <n v="2026"/>
    <s v="M78 FLT VAN CARGO"/>
    <n v="4596"/>
    <n v="2253.15"/>
    <n v="6849.15"/>
    <n v="10873.8"/>
  </r>
  <r>
    <x v="3"/>
    <n v="508201"/>
    <s v="22-3900"/>
    <s v="Juv-Community Interface Services"/>
    <n v="101053"/>
    <m/>
    <s v="E251298"/>
    <n v="1024"/>
    <x v="0"/>
    <n v="880"/>
    <n v="2280"/>
    <n v="0"/>
    <n v="0"/>
    <n v="0"/>
    <n v="900"/>
    <n v="0"/>
    <n v="0"/>
    <n v="0"/>
    <n v="92.4"/>
    <n v="3272.4"/>
    <s v="A"/>
    <n v="2020"/>
    <s v="M78 FLT SEDAN "/>
    <n v="1848"/>
    <n v="905.97"/>
    <n v="2753.9700000000003"/>
    <n v="6026.3700000000008"/>
  </r>
  <r>
    <x v="3"/>
    <n v="508201"/>
    <s v="22-3900"/>
    <s v="Juv-Community Interface Services"/>
    <n v="101054"/>
    <m/>
    <s v="E251297"/>
    <n v="1024"/>
    <x v="0"/>
    <n v="1034"/>
    <n v="2280"/>
    <n v="0"/>
    <n v="0"/>
    <n v="0"/>
    <n v="900"/>
    <n v="0"/>
    <n v="0"/>
    <n v="0"/>
    <n v="92.4"/>
    <n v="3272.4"/>
    <s v="A"/>
    <n v="2020"/>
    <s v="M78 FLT SEDAN "/>
    <n v="1848"/>
    <n v="905.97"/>
    <n v="2753.9700000000003"/>
    <n v="6026.3700000000008"/>
  </r>
  <r>
    <x v="3"/>
    <n v="508201"/>
    <s v="22-3900"/>
    <s v="Juv-Community Interface Services"/>
    <s v="191002"/>
    <m/>
    <s v="E280375"/>
    <n v="1024"/>
    <x v="0"/>
    <n v="3728"/>
    <n v="2280"/>
    <n v="0"/>
    <n v="0"/>
    <n v="0"/>
    <n v="900"/>
    <n v="0"/>
    <n v="0"/>
    <n v="0"/>
    <n v="92.4"/>
    <n v="3272.4"/>
    <s v="A"/>
    <n v="2029"/>
    <s v="M78 FLT SEDAN "/>
    <n v="1848"/>
    <n v="905.97"/>
    <n v="2753.9700000000003"/>
    <n v="6026.3700000000008"/>
  </r>
  <r>
    <x v="4"/>
    <n v="150000"/>
    <s v="23-0000"/>
    <s v="DA-District Attorney"/>
    <n v="131012"/>
    <m/>
    <m/>
    <n v="1024"/>
    <x v="0"/>
    <n v="3677"/>
    <n v="2090"/>
    <n v="79.04000000000002"/>
    <n v="0"/>
    <n v="0"/>
    <n v="825"/>
    <n v="0"/>
    <n v="0"/>
    <n v="0"/>
    <n v="92.4"/>
    <n v="3086.44"/>
    <s v="A"/>
    <n v="2023"/>
    <s v="M78 FLT SEDAN "/>
    <n v="1848"/>
    <n v="159.44999999999999"/>
    <n v="2007.45"/>
    <n v="5093.8900000000003"/>
  </r>
  <r>
    <x v="4"/>
    <n v="155000"/>
    <s v="23-1000"/>
    <s v="DA-Division Administration"/>
    <n v="171028"/>
    <m/>
    <m/>
    <n v="1212"/>
    <x v="0"/>
    <n v="7042"/>
    <n v="2700"/>
    <n v="681.75"/>
    <n v="0"/>
    <n v="20.92"/>
    <n v="900"/>
    <n v="0"/>
    <n v="0"/>
    <n v="0"/>
    <n v="199.8"/>
    <n v="4502.47"/>
    <s v="A"/>
    <n v="2023"/>
    <s v="M78 FLT SUV"/>
    <n v="3996"/>
    <n v="344.77"/>
    <n v="4340.7700000000004"/>
    <n v="8843.2400000000016"/>
  </r>
  <r>
    <x v="4"/>
    <s v="G15 0237 02 INVG"/>
    <s v="23-1100"/>
    <s v="DA-Investigators"/>
    <n v="171023"/>
    <m/>
    <m/>
    <n v="1212"/>
    <x v="0"/>
    <n v="5839"/>
    <n v="2700"/>
    <n v="748.34999999999991"/>
    <n v="0"/>
    <n v="0"/>
    <n v="900"/>
    <n v="0"/>
    <n v="0"/>
    <n v="0"/>
    <n v="199.8"/>
    <n v="4548.1500000000005"/>
    <s v="A"/>
    <n v="2023"/>
    <s v="M78 FLT SUV"/>
    <n v="3996"/>
    <n v="344.77"/>
    <n v="4340.7700000000004"/>
    <n v="8888.9200000000019"/>
  </r>
  <r>
    <x v="4"/>
    <n v="151051"/>
    <s v="23-1100 "/>
    <s v="DA-Investigators"/>
    <n v="141065"/>
    <m/>
    <m/>
    <n v="1024"/>
    <x v="0"/>
    <n v="8212"/>
    <n v="2280"/>
    <n v="1080.3400000000001"/>
    <n v="0"/>
    <n v="0"/>
    <n v="900"/>
    <n v="0"/>
    <n v="0"/>
    <n v="0"/>
    <n v="154.20000000000002"/>
    <n v="4414.54"/>
    <s v="A"/>
    <n v="2020"/>
    <s v="M78 FLT SEDAN "/>
    <n v="3084"/>
    <n v="266.08999999999997"/>
    <n v="3350.09"/>
    <n v="7764.63"/>
  </r>
  <r>
    <x v="4"/>
    <s v="G15 0237 02 INVG"/>
    <s v="23-1100 "/>
    <s v="DA-Investigators"/>
    <s v="191008"/>
    <m/>
    <m/>
    <n v="1024"/>
    <x v="0"/>
    <n v="8521"/>
    <n v="2280"/>
    <n v="1657.1800000000003"/>
    <n v="0"/>
    <n v="0"/>
    <n v="900"/>
    <n v="0"/>
    <n v="0"/>
    <n v="0"/>
    <n v="154.20000000000002"/>
    <n v="4991.38"/>
    <s v="A"/>
    <n v="2025"/>
    <s v="M78 FLT SEDAN "/>
    <n v="3084"/>
    <n v="266.08999999999997"/>
    <n v="3350.09"/>
    <n v="8341.4700000000012"/>
  </r>
  <r>
    <x v="4"/>
    <n v="151051"/>
    <s v="23-1100 "/>
    <s v="DA-Investigators"/>
    <s v="191009"/>
    <m/>
    <m/>
    <n v="1024"/>
    <x v="0"/>
    <n v="11892"/>
    <n v="2280"/>
    <n v="2507.2400000000002"/>
    <n v="0"/>
    <n v="14.85"/>
    <n v="900"/>
    <n v="0"/>
    <n v="0"/>
    <n v="0"/>
    <n v="154.20000000000002"/>
    <n v="5856.29"/>
    <s v="A"/>
    <n v="2025"/>
    <s v="M78 FLT SEDAN "/>
    <n v="3084"/>
    <n v="266.08999999999997"/>
    <n v="3350.09"/>
    <n v="9206.380000000001"/>
  </r>
  <r>
    <x v="4"/>
    <n v="151051"/>
    <s v="23-1100 "/>
    <s v="DA-Investigators"/>
    <s v="191010"/>
    <m/>
    <m/>
    <n v="1024"/>
    <x v="0"/>
    <n v="6469"/>
    <n v="2280"/>
    <n v="786.98"/>
    <n v="0"/>
    <n v="0"/>
    <n v="900"/>
    <n v="0"/>
    <n v="0"/>
    <n v="0"/>
    <n v="154.20000000000002"/>
    <n v="4121.18"/>
    <s v="A"/>
    <n v="2025"/>
    <s v="M78 FLT SEDAN "/>
    <n v="3084"/>
    <n v="266.08999999999997"/>
    <n v="3350.09"/>
    <n v="7471.27"/>
  </r>
  <r>
    <x v="4"/>
    <s v="G15 0237 02 INVG"/>
    <s v="23-1100 "/>
    <s v="DA-Investigators"/>
    <s v="191011"/>
    <m/>
    <m/>
    <n v="1024"/>
    <x v="0"/>
    <n v="15827"/>
    <n v="2280"/>
    <n v="3871.8199999999997"/>
    <n v="0"/>
    <n v="28.499999999999996"/>
    <n v="900"/>
    <n v="0"/>
    <n v="0"/>
    <n v="0"/>
    <n v="154.20000000000002"/>
    <n v="7234.5199999999995"/>
    <s v="A"/>
    <n v="2025"/>
    <s v="M78 FLT SEDAN "/>
    <n v="3084"/>
    <n v="266.08999999999997"/>
    <n v="3350.09"/>
    <n v="10584.61"/>
  </r>
  <r>
    <x v="4"/>
    <s v="G15 0242 10 SED 66"/>
    <s v="23-1600 "/>
    <s v="DA-SED"/>
    <n v="131031"/>
    <m/>
    <m/>
    <n v="1024"/>
    <x v="0"/>
    <n v="1881"/>
    <n v="380"/>
    <n v="0"/>
    <n v="0"/>
    <n v="18.920000000000002"/>
    <n v="150"/>
    <n v="0"/>
    <n v="0"/>
    <n v="0"/>
    <n v="0"/>
    <n v="548.92000000000007"/>
    <s v="B"/>
    <n v="2019"/>
    <n v="0"/>
    <n v="0"/>
    <n v="0"/>
    <n v="0"/>
    <n v="548.92000000000007"/>
  </r>
  <r>
    <x v="5"/>
    <n v="600000"/>
    <s v="26-1000"/>
    <s v="Executive Admin"/>
    <s v="021082"/>
    <m/>
    <s v="SHOP 37             "/>
    <n v="1212"/>
    <x v="0"/>
    <n v="7030"/>
    <n v="2700"/>
    <n v="1749.6000000000001"/>
    <n v="0"/>
    <n v="0"/>
    <n v="900"/>
    <n v="0"/>
    <n v="0"/>
    <n v="0"/>
    <n v="0"/>
    <n v="5349.6"/>
    <s v="C"/>
    <n v="2008"/>
    <s v=" "/>
    <n v="0"/>
    <n v="0"/>
    <n v="0"/>
    <n v="5349.6"/>
  </r>
  <r>
    <x v="5"/>
    <n v="600000"/>
    <s v="26-1000"/>
    <s v="Executive Admin"/>
    <s v="041092"/>
    <m/>
    <s v="SHOP 187            "/>
    <n v="1212"/>
    <x v="0"/>
    <n v="6031"/>
    <n v="2700"/>
    <n v="1363.9500000000003"/>
    <n v="0"/>
    <n v="0"/>
    <n v="900"/>
    <n v="0"/>
    <n v="0"/>
    <n v="0"/>
    <n v="0"/>
    <n v="4963.9500000000007"/>
    <s v="C"/>
    <n v="2011"/>
    <s v=" "/>
    <n v="0"/>
    <n v="0"/>
    <n v="0"/>
    <n v="4963.9500000000007"/>
  </r>
  <r>
    <x v="5"/>
    <n v="600000"/>
    <s v="26-1000"/>
    <s v="Executive Admin"/>
    <s v="081079"/>
    <m/>
    <s v="SHOP 816            "/>
    <n v="1031"/>
    <x v="0"/>
    <n v="4870"/>
    <n v="2400"/>
    <n v="1018.0000000000002"/>
    <n v="0"/>
    <n v="0"/>
    <n v="900"/>
    <n v="0"/>
    <n v="0"/>
    <n v="0"/>
    <n v="0"/>
    <n v="4318"/>
    <s v="C"/>
    <n v="2015"/>
    <s v=" "/>
    <n v="0"/>
    <n v="0"/>
    <n v="0"/>
    <n v="4318"/>
  </r>
  <r>
    <x v="5"/>
    <n v="600000"/>
    <s v="26-1000"/>
    <s v="Executive Admin"/>
    <n v="151068"/>
    <m/>
    <s v="SHOP 1507           "/>
    <n v="1212"/>
    <x v="0"/>
    <n v="2735"/>
    <n v="2700"/>
    <n v="0"/>
    <n v="0"/>
    <n v="0"/>
    <n v="900"/>
    <n v="0"/>
    <n v="0"/>
    <n v="0"/>
    <n v="150"/>
    <n v="3750"/>
    <s v="A"/>
    <n v="2025"/>
    <s v="M78 FLT SUV"/>
    <n v="3000"/>
    <n v="3581.0800000000004"/>
    <n v="6581.08"/>
    <n v="10331.08"/>
  </r>
  <r>
    <x v="5"/>
    <n v="600000"/>
    <s v="26-1000"/>
    <s v="Executive Admin"/>
    <n v="151072"/>
    <m/>
    <s v="SHOP 1526           "/>
    <n v="1212"/>
    <x v="0"/>
    <n v="15977"/>
    <n v="2700"/>
    <n v="4489.6500000000005"/>
    <n v="0"/>
    <n v="143.28"/>
    <n v="900"/>
    <n v="0"/>
    <n v="1139.0899999999999"/>
    <n v="0"/>
    <n v="150"/>
    <n v="9522.02"/>
    <s v="A"/>
    <n v="2025"/>
    <s v="M78 FLT SUV"/>
    <n v="3000"/>
    <n v="3581.0800000000004"/>
    <n v="6581.08"/>
    <n v="16103.1"/>
  </r>
  <r>
    <x v="5"/>
    <n v="600000"/>
    <s v="26-1000"/>
    <s v="Executive Admin"/>
    <n v="161052"/>
    <m/>
    <s v="SHOP 1615           "/>
    <n v="1035"/>
    <x v="0"/>
    <n v="7352"/>
    <n v="3180"/>
    <n v="1978.4900000000002"/>
    <n v="0"/>
    <n v="99.289999999999992"/>
    <n v="900"/>
    <n v="0"/>
    <n v="0"/>
    <n v="0"/>
    <n v="0"/>
    <n v="6157.78"/>
    <s v="F"/>
    <n v="2017"/>
    <s v=" "/>
    <n v="0"/>
    <n v="0"/>
    <n v="0"/>
    <n v="6157.78"/>
  </r>
  <r>
    <x v="5"/>
    <n v="600001"/>
    <s v="26-1025"/>
    <s v="Executive"/>
    <n v="141054"/>
    <m/>
    <s v="SHOP 1415           "/>
    <n v="1031"/>
    <x v="0"/>
    <n v="6850"/>
    <n v="2400"/>
    <n v="993.60000000000014"/>
    <n v="0"/>
    <n v="27.16"/>
    <n v="900"/>
    <n v="0"/>
    <n v="0"/>
    <n v="0"/>
    <n v="0"/>
    <n v="4320.76"/>
    <s v="D"/>
    <n v="1900"/>
    <s v=" "/>
    <n v="0"/>
    <n v="0"/>
    <n v="0"/>
    <n v="4320.76"/>
  </r>
  <r>
    <x v="5"/>
    <n v="601080"/>
    <s v="26-1050"/>
    <s v="Internal Affairs"/>
    <s v="091026"/>
    <m/>
    <s v="SHOP 838            "/>
    <n v="1024"/>
    <x v="0"/>
    <n v="1815"/>
    <n v="2280"/>
    <n v="0"/>
    <n v="0"/>
    <n v="0"/>
    <n v="900"/>
    <n v="0"/>
    <n v="0"/>
    <n v="0"/>
    <n v="0"/>
    <n v="3180"/>
    <s v="B"/>
    <n v="2019"/>
    <n v="0"/>
    <n v="0"/>
    <n v="0"/>
    <n v="0"/>
    <n v="3180"/>
  </r>
  <r>
    <x v="5"/>
    <n v="601080"/>
    <s v="26-1050"/>
    <s v="Internal Affairs"/>
    <n v="111022"/>
    <m/>
    <s v="SHOP TR01           "/>
    <n v="1031"/>
    <x v="0"/>
    <n v="8291"/>
    <n v="2400"/>
    <n v="1612.4"/>
    <n v="0"/>
    <n v="0"/>
    <n v="900"/>
    <n v="0"/>
    <n v="200"/>
    <n v="0"/>
    <n v="0"/>
    <n v="5112.3999999999996"/>
    <s v="D"/>
    <n v="1900"/>
    <s v=" "/>
    <n v="0"/>
    <n v="0"/>
    <n v="0"/>
    <n v="5112.3999999999996"/>
  </r>
  <r>
    <x v="5"/>
    <n v="601200"/>
    <s v="26-1500"/>
    <s v="Business Services "/>
    <n v="121031"/>
    <m/>
    <s v="SHOP 1216           "/>
    <n v="1212"/>
    <x v="0"/>
    <n v="7791"/>
    <n v="2700"/>
    <n v="1570.9499999999998"/>
    <n v="0"/>
    <n v="50.4"/>
    <n v="900"/>
    <n v="0"/>
    <n v="896.95"/>
    <n v="0"/>
    <n v="0"/>
    <n v="6118.2999999999993"/>
    <s v="D"/>
    <n v="1900"/>
    <s v=" "/>
    <n v="0"/>
    <n v="0"/>
    <n v="0"/>
    <n v="6118.2999999999993"/>
  </r>
  <r>
    <x v="5"/>
    <n v="601200"/>
    <s v="26-1500"/>
    <s v="Business Services "/>
    <s v="121034"/>
    <m/>
    <s v="SHOP 1219           "/>
    <n v="1212"/>
    <x v="0"/>
    <n v="5493"/>
    <n v="2700"/>
    <n v="662.40000000000009"/>
    <n v="0"/>
    <n v="64.95"/>
    <n v="900"/>
    <n v="0"/>
    <n v="713.3"/>
    <n v="0"/>
    <n v="0"/>
    <n v="5040.6500000000005"/>
    <s v="D"/>
    <n v="1900"/>
    <s v=" "/>
    <n v="0"/>
    <n v="0"/>
    <n v="0"/>
    <n v="5040.6500000000005"/>
  </r>
  <r>
    <x v="5"/>
    <n v="601200"/>
    <s v="26-1500"/>
    <s v="Business Services "/>
    <n v="141004"/>
    <m/>
    <s v="SHOP 1418           "/>
    <n v="1020"/>
    <x v="0"/>
    <n v="1072"/>
    <n v="2220"/>
    <n v="0"/>
    <n v="0"/>
    <n v="0"/>
    <n v="900"/>
    <n v="0"/>
    <n v="0"/>
    <n v="0"/>
    <n v="77.400000000000006"/>
    <n v="3197.4"/>
    <s v="A"/>
    <n v="2025"/>
    <s v="M78 FLT SEDAN "/>
    <n v="1548"/>
    <n v="1847.84"/>
    <n v="3395.84"/>
    <n v="6593.24"/>
  </r>
  <r>
    <x v="5"/>
    <n v="601203"/>
    <s v="26-2000"/>
    <s v="Logistics"/>
    <s v="041063"/>
    <m/>
    <s v="E226255"/>
    <n v="1031"/>
    <x v="0"/>
    <n v="3331"/>
    <n v="2400"/>
    <n v="1041.6000000000001"/>
    <n v="0"/>
    <n v="0"/>
    <n v="900"/>
    <n v="0"/>
    <n v="0"/>
    <n v="0"/>
    <n v="0"/>
    <n v="4341.6000000000004"/>
    <s v="C"/>
    <n v="2012"/>
    <s v=" "/>
    <n v="0"/>
    <n v="0"/>
    <n v="0"/>
    <n v="4341.6000000000004"/>
  </r>
  <r>
    <x v="5"/>
    <n v="601203"/>
    <s v="26-2000"/>
    <s v="Logistics"/>
    <s v="081048"/>
    <m/>
    <s v="SHOP 817            "/>
    <n v="9020"/>
    <x v="1"/>
    <n v="0"/>
    <n v="0"/>
    <n v="0"/>
    <n v="311.76"/>
    <n v="79.92"/>
    <n v="900"/>
    <n v="0"/>
    <n v="0"/>
    <n v="0"/>
    <n v="0"/>
    <n v="1291.68"/>
    <s v="B"/>
    <n v="2019"/>
    <n v="0"/>
    <n v="0"/>
    <n v="0"/>
    <n v="0"/>
    <n v="1291.68"/>
  </r>
  <r>
    <x v="5"/>
    <n v="601203"/>
    <s v="26-2000"/>
    <s v="Logistics"/>
    <s v="081073"/>
    <m/>
    <s v="SHOP 821            "/>
    <n v="1031"/>
    <x v="0"/>
    <n v="1040"/>
    <n v="2400"/>
    <n v="22"/>
    <n v="0"/>
    <n v="0"/>
    <n v="900"/>
    <n v="0"/>
    <n v="0"/>
    <n v="0"/>
    <n v="0"/>
    <n v="3322"/>
    <s v="C"/>
    <n v="2015"/>
    <s v=" "/>
    <n v="0"/>
    <n v="0"/>
    <n v="0"/>
    <n v="3322"/>
  </r>
  <r>
    <x v="5"/>
    <n v="601203"/>
    <s v="26-2000"/>
    <s v="Logistics"/>
    <n v="101004"/>
    <m/>
    <s v="SHOP 1019           "/>
    <n v="1202"/>
    <x v="0"/>
    <n v="356"/>
    <n v="2700"/>
    <n v="0"/>
    <n v="0"/>
    <n v="34.269999999999996"/>
    <n v="900"/>
    <n v="0"/>
    <n v="0"/>
    <n v="0"/>
    <n v="0"/>
    <n v="3634.27"/>
    <s v="C"/>
    <n v="2017"/>
    <s v=" "/>
    <n v="0"/>
    <n v="0"/>
    <n v="0"/>
    <n v="3634.27"/>
  </r>
  <r>
    <x v="5"/>
    <n v="601203"/>
    <s v="26-2000"/>
    <s v="Logistics"/>
    <n v="101024"/>
    <m/>
    <s v="SHOP 1013           "/>
    <n v="1202"/>
    <x v="0"/>
    <n v="1090"/>
    <n v="2700"/>
    <n v="0"/>
    <n v="0"/>
    <n v="0"/>
    <n v="900"/>
    <n v="0"/>
    <n v="0"/>
    <n v="0"/>
    <n v="0"/>
    <n v="3600"/>
    <s v="C"/>
    <n v="2016"/>
    <s v=" "/>
    <n v="0"/>
    <n v="0"/>
    <n v="0"/>
    <n v="3600"/>
  </r>
  <r>
    <x v="5"/>
    <n v="601203"/>
    <s v="26-2000"/>
    <s v="Logistics"/>
    <n v="101039"/>
    <m/>
    <s v="SHOP 1016           "/>
    <n v="1024"/>
    <x v="0"/>
    <n v="1845"/>
    <n v="2280"/>
    <n v="141.74"/>
    <n v="0"/>
    <n v="0"/>
    <n v="900"/>
    <n v="0"/>
    <n v="0"/>
    <n v="0"/>
    <n v="92.4"/>
    <n v="3414.14"/>
    <s v="A"/>
    <n v="2021"/>
    <s v="M78 FLT SEDAN "/>
    <n v="1848"/>
    <n v="2205.9500000000003"/>
    <n v="4053.9500000000003"/>
    <n v="7468.09"/>
  </r>
  <r>
    <x v="5"/>
    <n v="601203"/>
    <s v="26-2000"/>
    <s v="Logistics"/>
    <n v="101068"/>
    <m/>
    <s v="SHOP 1012           "/>
    <n v="1024"/>
    <x v="0"/>
    <n v="4114"/>
    <n v="2280"/>
    <n v="312.36"/>
    <n v="0"/>
    <n v="14.78"/>
    <n v="900"/>
    <n v="0"/>
    <n v="0"/>
    <n v="0"/>
    <n v="0"/>
    <n v="3507.1400000000003"/>
    <s v="D"/>
    <n v="1900"/>
    <s v=" "/>
    <n v="0"/>
    <n v="0"/>
    <n v="0"/>
    <n v="3507.1400000000003"/>
  </r>
  <r>
    <x v="5"/>
    <n v="601203"/>
    <s v="26-2000"/>
    <s v="Logistics"/>
    <n v="101069"/>
    <m/>
    <s v="SHOP 1011           "/>
    <n v="1024"/>
    <x v="0"/>
    <n v="747"/>
    <n v="2280"/>
    <n v="0"/>
    <n v="0"/>
    <n v="0"/>
    <n v="900"/>
    <n v="0"/>
    <n v="0"/>
    <n v="0"/>
    <n v="0"/>
    <n v="3180"/>
    <s v="C"/>
    <n v="2015"/>
    <s v=" "/>
    <n v="0"/>
    <n v="0"/>
    <n v="0"/>
    <n v="3180"/>
  </r>
  <r>
    <x v="5"/>
    <n v="601203"/>
    <s v="26-2000"/>
    <s v="Logistics"/>
    <n v="151045"/>
    <m/>
    <s v="SHOP 1508           "/>
    <n v="1024"/>
    <x v="0"/>
    <n v="3166"/>
    <n v="2280"/>
    <n v="115.89999999999998"/>
    <n v="0"/>
    <n v="0"/>
    <n v="900"/>
    <n v="0"/>
    <n v="0"/>
    <n v="0"/>
    <n v="0"/>
    <n v="3295.9"/>
    <s v="D"/>
    <n v="1900"/>
    <s v=" "/>
    <n v="0"/>
    <n v="0"/>
    <n v="0"/>
    <n v="3295.9"/>
  </r>
  <r>
    <x v="5"/>
    <n v="601203"/>
    <s v="26-2000"/>
    <s v="Logistics"/>
    <n v="171011"/>
    <m/>
    <s v="SHOP 1701           "/>
    <n v="1226"/>
    <x v="0"/>
    <n v="2071"/>
    <n v="4440"/>
    <n v="0"/>
    <n v="0"/>
    <n v="36.090000000000003"/>
    <n v="900"/>
    <n v="0"/>
    <n v="0"/>
    <n v="0"/>
    <n v="120"/>
    <n v="5496.09"/>
    <s v="A"/>
    <n v="2027"/>
    <s v="M78 FLT VAN CARGO"/>
    <n v="2400"/>
    <n v="2864.8700000000003"/>
    <n v="5264.8700000000008"/>
    <n v="10760.960000000001"/>
  </r>
  <r>
    <x v="5"/>
    <n v="601203"/>
    <s v="26-2000"/>
    <s v="Logistics"/>
    <n v="981061"/>
    <m/>
    <s v="SHOP 77             "/>
    <n v="1205"/>
    <x v="0"/>
    <n v="4124"/>
    <n v="4920"/>
    <n v="1091.4199999999998"/>
    <n v="0"/>
    <n v="60.38"/>
    <n v="900"/>
    <n v="0"/>
    <n v="0"/>
    <n v="0"/>
    <n v="0"/>
    <n v="6971.8"/>
    <s v="C"/>
    <n v="2008"/>
    <s v=" "/>
    <n v="0"/>
    <n v="0"/>
    <n v="0"/>
    <n v="6971.8"/>
  </r>
  <r>
    <x v="5"/>
    <n v="601217"/>
    <s v="26-2100"/>
    <s v="Inmate Programs"/>
    <s v="081087"/>
    <m/>
    <s v="SHOP 834            "/>
    <n v="1024"/>
    <x v="0"/>
    <n v="1181"/>
    <n v="2280"/>
    <n v="0"/>
    <n v="0"/>
    <n v="0"/>
    <n v="900"/>
    <n v="0"/>
    <n v="0"/>
    <n v="0"/>
    <n v="0"/>
    <n v="3180"/>
    <s v="B"/>
    <n v="2014"/>
    <n v="0"/>
    <n v="0"/>
    <n v="0"/>
    <n v="0"/>
    <n v="3180"/>
  </r>
  <r>
    <x v="5"/>
    <n v="601217"/>
    <s v="26-2100"/>
    <s v="Inmate Programs"/>
    <n v="131024"/>
    <m/>
    <s v="SHOP 1309           "/>
    <n v="1024"/>
    <x v="0"/>
    <n v="7614"/>
    <n v="2280"/>
    <n v="1007.3800000000001"/>
    <n v="0"/>
    <n v="0"/>
    <n v="900"/>
    <n v="0"/>
    <n v="0"/>
    <n v="0"/>
    <n v="92.4"/>
    <n v="4279.78"/>
    <s v="A"/>
    <n v="2023"/>
    <s v="M78 FLT SEDAN "/>
    <n v="1848"/>
    <n v="2205.9500000000003"/>
    <n v="4053.9500000000003"/>
    <n v="8333.73"/>
  </r>
  <r>
    <x v="5"/>
    <n v="601350"/>
    <s v="26-2200"/>
    <s v="Property/Laundry"/>
    <s v="031032"/>
    <m/>
    <s v="SHOP 120            "/>
    <n v="1335"/>
    <x v="1"/>
    <n v="0"/>
    <n v="0"/>
    <n v="0"/>
    <n v="5346.1200000000008"/>
    <n v="261.19"/>
    <n v="900"/>
    <n v="0"/>
    <n v="0"/>
    <n v="0"/>
    <n v="0"/>
    <n v="6507.31"/>
    <s v="C"/>
    <n v="2012"/>
    <s v=" "/>
    <n v="0"/>
    <n v="0"/>
    <n v="0"/>
    <n v="6507.31"/>
  </r>
  <r>
    <x v="5"/>
    <n v="601350"/>
    <s v="26-2200"/>
    <s v="Property/Laundry"/>
    <n v="121002"/>
    <m/>
    <s v="SHOP 1226           "/>
    <n v="1202"/>
    <x v="0"/>
    <n v="11193"/>
    <n v="2700"/>
    <n v="2380.0500000000006"/>
    <n v="0"/>
    <n v="15.04"/>
    <n v="900"/>
    <n v="0"/>
    <n v="0"/>
    <n v="0"/>
    <n v="115.2"/>
    <n v="6110.2900000000009"/>
    <s v="A"/>
    <n v="2023"/>
    <s v="M78 FLT VAN CARGO"/>
    <n v="2304"/>
    <n v="2750.2700000000004"/>
    <n v="5054.2700000000004"/>
    <n v="11164.560000000001"/>
  </r>
  <r>
    <x v="5"/>
    <n v="601350"/>
    <s v="26-2200"/>
    <s v="Property/Laundry"/>
    <n v="161064"/>
    <m/>
    <s v="SHOP 1609           "/>
    <n v="1212"/>
    <x v="0"/>
    <n v="12802"/>
    <n v="2700"/>
    <n v="3088.3500000000008"/>
    <n v="0"/>
    <n v="123.60999999999999"/>
    <n v="900"/>
    <n v="0"/>
    <n v="63.316000000000003"/>
    <n v="0"/>
    <n v="120"/>
    <n v="6995.2759999999998"/>
    <s v="A"/>
    <n v="2026"/>
    <s v="M78 FLT SUV"/>
    <n v="2400"/>
    <n v="2864.8700000000003"/>
    <n v="5264.8700000000008"/>
    <n v="12260.146000000001"/>
  </r>
  <r>
    <x v="5"/>
    <n v="601350"/>
    <s v="26-2200"/>
    <s v="Property/Laundry"/>
    <s v="191024"/>
    <m/>
    <s v="SHOP 1903      "/>
    <n v="1340"/>
    <x v="1"/>
    <n v="0"/>
    <n v="0"/>
    <n v="0"/>
    <n v="467.81"/>
    <n v="2903.2099999999996"/>
    <n v="900"/>
    <n v="0"/>
    <n v="0"/>
    <n v="0"/>
    <n v="274.8"/>
    <n v="4545.82"/>
    <s v="A"/>
    <n v="2029"/>
    <s v="M78 FLT TRU MISC"/>
    <n v="5496"/>
    <n v="6560.54"/>
    <n v="12056.54"/>
    <n v="16602.36"/>
  </r>
  <r>
    <x v="5"/>
    <n v="601390"/>
    <s v="26-2300"/>
    <s v="Equipment Unit"/>
    <s v="001414"/>
    <m/>
    <s v="SHOP 56             "/>
    <n v="1202"/>
    <x v="0"/>
    <n v="10057"/>
    <n v="2700"/>
    <n v="2385.9000000000005"/>
    <n v="0"/>
    <n v="38.21"/>
    <n v="900"/>
    <n v="0"/>
    <n v="0"/>
    <n v="0"/>
    <n v="0"/>
    <n v="6024.1100000000006"/>
    <s v="B"/>
    <n v="2014"/>
    <n v="0"/>
    <n v="0"/>
    <n v="0"/>
    <n v="0"/>
    <n v="6024.1100000000006"/>
  </r>
  <r>
    <x v="5"/>
    <n v="601390"/>
    <s v="26-2300"/>
    <s v="Equipment Unit"/>
    <n v="111031"/>
    <m/>
    <s v="SHOP 1107           "/>
    <n v="1212"/>
    <x v="0"/>
    <n v="1295"/>
    <n v="2700"/>
    <n v="0"/>
    <n v="0"/>
    <n v="0"/>
    <n v="900"/>
    <n v="0"/>
    <n v="0"/>
    <n v="0"/>
    <n v="150"/>
    <n v="3750"/>
    <s v="A"/>
    <n v="2021"/>
    <s v="M78 FLT SUV"/>
    <n v="3000"/>
    <n v="3581.0800000000004"/>
    <n v="6581.08"/>
    <n v="10331.08"/>
  </r>
  <r>
    <x v="5"/>
    <n v="601390"/>
    <s v="26-2300"/>
    <s v="Equipment Unit"/>
    <s v="181048"/>
    <m/>
    <s v="SHOP 1821"/>
    <n v="1340"/>
    <x v="1"/>
    <n v="0"/>
    <n v="0"/>
    <n v="0"/>
    <n v="2146.67"/>
    <n v="4857.75"/>
    <n v="900"/>
    <n v="0"/>
    <n v="0"/>
    <n v="0"/>
    <n v="346.8"/>
    <n v="8251.2199999999993"/>
    <s v="A"/>
    <n v="2029"/>
    <s v="M78 FLT TRU MISC"/>
    <n v="6936"/>
    <n v="8279.4600000000009"/>
    <n v="15215.460000000001"/>
    <n v="23466.68"/>
  </r>
  <r>
    <x v="5"/>
    <n v="601752"/>
    <s v="26-2400"/>
    <s v="Information Tech"/>
    <n v="161072"/>
    <m/>
    <s v="SHOP 1623           "/>
    <n v="1202"/>
    <x v="0"/>
    <n v="1624"/>
    <n v="2700"/>
    <n v="0"/>
    <n v="0"/>
    <n v="0"/>
    <n v="900"/>
    <n v="0"/>
    <n v="0"/>
    <n v="0"/>
    <n v="115.2"/>
    <n v="3715.2"/>
    <s v="A"/>
    <n v="2027"/>
    <s v="M78 FLT VAN CARGO"/>
    <n v="2304"/>
    <n v="2750.2700000000004"/>
    <n v="5054.2700000000004"/>
    <n v="8769.4700000000012"/>
  </r>
  <r>
    <x v="5"/>
    <n v="601400"/>
    <s v="26-3000"/>
    <s v="CORRECTIONS FACILITIES ADMIN"/>
    <n v="101071"/>
    <m/>
    <s v="SHOP 1010           "/>
    <n v="1024"/>
    <x v="0"/>
    <n v="2538"/>
    <n v="2280"/>
    <n v="178.98000000000002"/>
    <n v="0"/>
    <n v="24.2"/>
    <n v="900"/>
    <n v="0"/>
    <n v="0"/>
    <n v="0"/>
    <n v="92.4"/>
    <n v="3475.58"/>
    <s v="A"/>
    <n v="2020"/>
    <s v="M78 FLT SEDAN "/>
    <n v="1848"/>
    <n v="2205.9500000000003"/>
    <n v="4053.9500000000003"/>
    <n v="7529.5300000000007"/>
  </r>
  <r>
    <x v="5"/>
    <n v="601400"/>
    <s v="26-3000"/>
    <s v="CORRECTIONS FACILITIES ADMIN"/>
    <n v="151056"/>
    <m/>
    <s v="SHOP 1528           "/>
    <n v="1212"/>
    <x v="0"/>
    <n v="7335"/>
    <n v="2700"/>
    <n v="925.2"/>
    <n v="0"/>
    <n v="20.58"/>
    <n v="900"/>
    <n v="0"/>
    <n v="300"/>
    <n v="0"/>
    <n v="150"/>
    <n v="4995.78"/>
    <s v="A"/>
    <n v="2025"/>
    <s v="M78 FLT SUV"/>
    <n v="3000"/>
    <n v="3581.0800000000004"/>
    <n v="6581.08"/>
    <n v="11576.86"/>
  </r>
  <r>
    <x v="5"/>
    <n v="601400"/>
    <s v="26-3000"/>
    <s v="CORRECTIONS FACILITIES ADMIN"/>
    <s v="191025"/>
    <m/>
    <s v="E280975"/>
    <n v="1212"/>
    <x v="0"/>
    <n v="11104"/>
    <n v="2700"/>
    <n v="2746.7999999999997"/>
    <n v="0"/>
    <n v="58.56"/>
    <n v="900"/>
    <n v="0"/>
    <n v="1200.6099999999999"/>
    <n v="0"/>
    <n v="120"/>
    <n v="7725.9699999999993"/>
    <s v="A"/>
    <n v="2029"/>
    <s v="M78 FLT SUV"/>
    <n v="2400"/>
    <n v="2864.8700000000003"/>
    <n v="5264.8700000000008"/>
    <n v="12990.84"/>
  </r>
  <r>
    <x v="5"/>
    <n v="601405"/>
    <s v="26-3025"/>
    <s v="Corrections Svcs Admin"/>
    <s v="171062"/>
    <m/>
    <s v="SHOP 1718"/>
    <n v="1212"/>
    <x v="0"/>
    <n v="10247"/>
    <n v="2700"/>
    <n v="1923.3000000000006"/>
    <n v="0"/>
    <n v="60.15"/>
    <n v="900"/>
    <n v="0"/>
    <n v="0"/>
    <n v="0"/>
    <n v="150"/>
    <n v="5733.4500000000007"/>
    <s v="A"/>
    <n v="2028"/>
    <s v="M78 FLT SUV"/>
    <n v="3000"/>
    <n v="3581.0800000000004"/>
    <n v="6581.08"/>
    <n v="12314.53"/>
  </r>
  <r>
    <x v="5"/>
    <n v="601040"/>
    <s v="26-3100"/>
    <s v="Training"/>
    <s v="071029"/>
    <m/>
    <s v="SHOP 707            "/>
    <n v="1031"/>
    <x v="0"/>
    <n v="8290"/>
    <n v="2400"/>
    <n v="1507.2000000000003"/>
    <n v="0"/>
    <n v="26.69"/>
    <n v="900"/>
    <n v="0"/>
    <n v="0"/>
    <n v="0"/>
    <n v="0"/>
    <n v="4833.8900000000003"/>
    <s v="C"/>
    <n v="2013"/>
    <s v=" "/>
    <n v="0"/>
    <n v="0"/>
    <n v="0"/>
    <n v="4833.8900000000003"/>
  </r>
  <r>
    <x v="5"/>
    <n v="601040"/>
    <s v="26-3100"/>
    <s v="Training"/>
    <s v="081050"/>
    <m/>
    <s v="SHOP 824            "/>
    <n v="9020"/>
    <x v="1"/>
    <n v="0"/>
    <n v="0"/>
    <n v="0"/>
    <n v="92.64"/>
    <n v="0"/>
    <n v="240"/>
    <n v="0"/>
    <n v="0"/>
    <n v="0"/>
    <n v="0"/>
    <n v="332.64"/>
    <s v="C"/>
    <n v="2015"/>
    <s v=" "/>
    <n v="0"/>
    <n v="0"/>
    <n v="0"/>
    <n v="332.64"/>
  </r>
  <r>
    <x v="5"/>
    <n v="601040"/>
    <s v="26-3100"/>
    <s v="Training"/>
    <s v="081109"/>
    <m/>
    <s v="SHOP 814            "/>
    <n v="9020"/>
    <x v="1"/>
    <n v="0"/>
    <n v="0"/>
    <n v="0"/>
    <n v="92.64"/>
    <n v="0"/>
    <n v="240"/>
    <n v="0"/>
    <n v="0"/>
    <n v="0"/>
    <n v="0"/>
    <n v="332.64"/>
    <s v="C"/>
    <n v="2015"/>
    <s v=" "/>
    <n v="0"/>
    <n v="0"/>
    <n v="0"/>
    <n v="332.64"/>
  </r>
  <r>
    <x v="5"/>
    <n v="601040"/>
    <s v="26-3100"/>
    <s v="Training"/>
    <s v="081112"/>
    <m/>
    <s v="SHOP 845            "/>
    <n v="9020"/>
    <x v="1"/>
    <n v="0"/>
    <n v="0"/>
    <n v="0"/>
    <n v="92.64"/>
    <n v="0"/>
    <n v="240"/>
    <n v="0"/>
    <n v="0"/>
    <n v="0"/>
    <n v="0"/>
    <n v="332.64"/>
    <s v="D"/>
    <n v="1900"/>
    <s v=" "/>
    <n v="0"/>
    <n v="0"/>
    <n v="0"/>
    <n v="332.64"/>
  </r>
  <r>
    <x v="5"/>
    <n v="601040"/>
    <s v="26-3100"/>
    <s v="Training"/>
    <s v="091028"/>
    <m/>
    <s v="SHOP 837            "/>
    <n v="1024"/>
    <x v="0"/>
    <n v="4457"/>
    <n v="2280"/>
    <n v="934.80000000000007"/>
    <n v="0"/>
    <n v="0"/>
    <n v="900"/>
    <n v="0"/>
    <n v="0"/>
    <n v="0"/>
    <n v="0"/>
    <n v="4114.8"/>
    <s v="B"/>
    <n v="2019"/>
    <n v="0"/>
    <n v="0"/>
    <n v="0"/>
    <n v="0"/>
    <n v="4114.8"/>
  </r>
  <r>
    <x v="5"/>
    <n v="601040"/>
    <s v="26-3100"/>
    <s v="Training"/>
    <s v="091033"/>
    <m/>
    <s v="E247353"/>
    <n v="3007"/>
    <x v="1"/>
    <n v="0"/>
    <n v="0"/>
    <n v="0"/>
    <n v="0"/>
    <n v="0"/>
    <n v="240"/>
    <n v="0"/>
    <n v="0"/>
    <n v="0"/>
    <n v="0"/>
    <n v="240"/>
    <s v="D"/>
    <n v="1900"/>
    <s v=" "/>
    <n v="0"/>
    <n v="0"/>
    <n v="0"/>
    <n v="240"/>
  </r>
  <r>
    <x v="5"/>
    <n v="601040"/>
    <s v="26-3100"/>
    <s v="Training"/>
    <n v="121032"/>
    <m/>
    <s v="SHOP 1218           "/>
    <n v="1212"/>
    <x v="0"/>
    <n v="13818"/>
    <n v="2700"/>
    <n v="3954.1500000000005"/>
    <n v="0"/>
    <n v="101.59"/>
    <n v="900"/>
    <n v="0"/>
    <n v="930.1400000000001"/>
    <n v="0"/>
    <n v="0"/>
    <n v="8585.880000000001"/>
    <s v="D"/>
    <n v="1900"/>
    <s v=" "/>
    <n v="0"/>
    <n v="0"/>
    <n v="0"/>
    <n v="8585.880000000001"/>
  </r>
  <r>
    <x v="5"/>
    <n v="601040"/>
    <s v="26-3100"/>
    <s v="Training"/>
    <n v="141066"/>
    <m/>
    <s v="SHOP 1414           "/>
    <n v="3000"/>
    <x v="1"/>
    <n v="0"/>
    <n v="0"/>
    <n v="0"/>
    <n v="3068.18"/>
    <n v="1530.5500000000004"/>
    <n v="900"/>
    <n v="0"/>
    <n v="0"/>
    <n v="0"/>
    <n v="0"/>
    <n v="5498.7300000000005"/>
    <s v="D"/>
    <n v="1900"/>
    <s v=" "/>
    <n v="0"/>
    <n v="0"/>
    <n v="0"/>
    <n v="5498.7300000000005"/>
  </r>
  <r>
    <x v="5"/>
    <n v="601040"/>
    <s v="26-3100"/>
    <s v="Training"/>
    <n v="151048"/>
    <m/>
    <s v="SHOP 1527           "/>
    <n v="1212"/>
    <x v="0"/>
    <n v="11277"/>
    <n v="2700"/>
    <n v="2599.65"/>
    <n v="0"/>
    <n v="75.53"/>
    <n v="900"/>
    <n v="0"/>
    <n v="0"/>
    <n v="0"/>
    <n v="150"/>
    <n v="6425.1799999999994"/>
    <s v="A"/>
    <n v="2025"/>
    <s v="M78 FLT SUV"/>
    <n v="3000"/>
    <n v="3581.0800000000004"/>
    <n v="6581.08"/>
    <n v="13006.259999999998"/>
  </r>
  <r>
    <x v="5"/>
    <n v="601040"/>
    <s v="26-3100"/>
    <s v="Training"/>
    <s v="171030"/>
    <m/>
    <s v="SHOP 1704"/>
    <n v="1204"/>
    <x v="1"/>
    <n v="3738"/>
    <n v="4020"/>
    <n v="25.460000000000036"/>
    <n v="0"/>
    <n v="71.31"/>
    <n v="900"/>
    <n v="0"/>
    <n v="0"/>
    <n v="0"/>
    <n v="145.20000000000002"/>
    <n v="5161.97"/>
    <s v="A"/>
    <n v="2027"/>
    <s v="M78 FLT TRU"/>
    <n v="2904"/>
    <n v="3466.4900000000002"/>
    <n v="6370.49"/>
    <n v="11532.46"/>
  </r>
  <r>
    <x v="5"/>
    <n v="601040"/>
    <s v="26-3100"/>
    <s v="Training"/>
    <s v="171031"/>
    <m/>
    <s v="SHOP 1703"/>
    <n v="1204"/>
    <x v="0"/>
    <n v="8251"/>
    <n v="4020"/>
    <n v="2213.0100000000002"/>
    <n v="0"/>
    <n v="70.72"/>
    <n v="900"/>
    <n v="0"/>
    <n v="0"/>
    <n v="0"/>
    <n v="145.20000000000002"/>
    <n v="7348.93"/>
    <s v="A"/>
    <n v="2027"/>
    <s v="M78 FLT TRU"/>
    <n v="2904"/>
    <n v="3466.4900000000002"/>
    <n v="6370.49"/>
    <n v="13719.42"/>
  </r>
  <r>
    <x v="5"/>
    <n v="601040"/>
    <s v="26-3100"/>
    <s v="Training"/>
    <s v="181031"/>
    <m/>
    <s v="SHOP 1812"/>
    <n v="1212"/>
    <x v="0"/>
    <n v="9540"/>
    <n v="2700"/>
    <n v="1901.2500000000002"/>
    <n v="0"/>
    <n v="55.57"/>
    <n v="900"/>
    <n v="1007.39"/>
    <n v="0"/>
    <n v="0"/>
    <n v="120"/>
    <n v="6684.21"/>
    <s v="A"/>
    <n v="2029"/>
    <s v="M78 FLT SUV"/>
    <n v="2400"/>
    <n v="2864.8700000000003"/>
    <n v="5264.8700000000008"/>
    <n v="11949.080000000002"/>
  </r>
  <r>
    <x v="5"/>
    <n v="601410"/>
    <s v="26-3300"/>
    <s v="MCDC"/>
    <s v="061102"/>
    <m/>
    <s v="SHOP 620            "/>
    <n v="1202"/>
    <x v="0"/>
    <n v="2931"/>
    <n v="2700"/>
    <n v="723.6"/>
    <n v="0"/>
    <n v="0"/>
    <n v="900"/>
    <n v="0"/>
    <n v="0"/>
    <n v="0"/>
    <n v="0"/>
    <n v="4323.6000000000004"/>
    <s v="B"/>
    <n v="2017"/>
    <n v="0"/>
    <n v="0"/>
    <n v="0"/>
    <n v="0"/>
    <n v="4323.6000000000004"/>
  </r>
  <r>
    <x v="5"/>
    <n v="601410"/>
    <s v="26-3300"/>
    <s v="MCDC"/>
    <n v="121010"/>
    <m/>
    <s v="SHOP 1213           "/>
    <n v="1248"/>
    <x v="0"/>
    <n v="8762"/>
    <n v="2760"/>
    <n v="1944.88"/>
    <n v="0"/>
    <n v="38.520000000000003"/>
    <n v="900"/>
    <n v="0"/>
    <n v="0"/>
    <n v="0"/>
    <n v="0"/>
    <n v="5643.4000000000005"/>
    <s v="B"/>
    <n v="2017"/>
    <n v="0"/>
    <n v="0"/>
    <n v="0"/>
    <n v="0"/>
    <n v="5643.4000000000005"/>
  </r>
  <r>
    <x v="5"/>
    <n v="601410"/>
    <s v="26-3300"/>
    <s v="MCDC"/>
    <n v="131005"/>
    <m/>
    <s v="SHOP 1307           "/>
    <n v="1248"/>
    <x v="0"/>
    <n v="17515"/>
    <n v="2760"/>
    <n v="5526.9000000000005"/>
    <n v="0"/>
    <n v="68.930000000000007"/>
    <n v="900"/>
    <n v="0"/>
    <n v="0"/>
    <n v="0"/>
    <n v="0"/>
    <n v="9255.8300000000017"/>
    <s v="B"/>
    <n v="2018"/>
    <n v="0"/>
    <n v="0"/>
    <n v="0"/>
    <n v="0"/>
    <n v="9255.8300000000017"/>
  </r>
  <r>
    <x v="5"/>
    <n v="601410"/>
    <s v="26-3300"/>
    <s v="MCDC"/>
    <n v="151057"/>
    <m/>
    <s v="SHOP 1525           "/>
    <n v="1212"/>
    <x v="0"/>
    <n v="10224"/>
    <n v="2700"/>
    <n v="2579.4000000000005"/>
    <n v="0"/>
    <n v="94.47"/>
    <n v="900"/>
    <n v="0"/>
    <n v="214"/>
    <n v="0"/>
    <n v="150"/>
    <n v="6637.8700000000008"/>
    <s v="A"/>
    <n v="2025"/>
    <s v="M78 FLT SUV"/>
    <n v="3000"/>
    <n v="3581.0800000000004"/>
    <n v="6581.08"/>
    <n v="13218.95"/>
  </r>
  <r>
    <x v="5"/>
    <n v="601410"/>
    <s v="26-3300"/>
    <s v="MCDC"/>
    <s v="201028"/>
    <m/>
    <s v="SHOP 2010"/>
    <n v="1035"/>
    <x v="2"/>
    <n v="0"/>
    <n v="0"/>
    <n v="0"/>
    <n v="0"/>
    <n v="0"/>
    <n v="0"/>
    <n v="0"/>
    <n v="0"/>
    <n v="0"/>
    <n v="0"/>
    <n v="0"/>
    <e v="#N/A"/>
    <e v="#N/A"/>
    <e v="#N/A"/>
    <n v="0"/>
    <n v="0"/>
    <n v="0"/>
    <n v="0"/>
  </r>
  <r>
    <x v="5"/>
    <n v="601410"/>
    <s v="26-3300"/>
    <s v="MCDC"/>
    <s v="201029"/>
    <m/>
    <s v="SHOP 2011"/>
    <n v="1035"/>
    <x v="2"/>
    <n v="0"/>
    <n v="0"/>
    <n v="0"/>
    <n v="0"/>
    <n v="0"/>
    <n v="0"/>
    <n v="0"/>
    <n v="0"/>
    <n v="0"/>
    <n v="0"/>
    <n v="0"/>
    <e v="#N/A"/>
    <e v="#N/A"/>
    <e v="#N/A"/>
    <n v="0"/>
    <n v="0"/>
    <n v="0"/>
    <n v="0"/>
  </r>
  <r>
    <x v="5"/>
    <n v="601422"/>
    <s v="26-3400"/>
    <s v="MCIJ"/>
    <s v="041066"/>
    <m/>
    <s v="SHOP 1116           "/>
    <n v="1031"/>
    <x v="0"/>
    <n v="4563"/>
    <n v="2400"/>
    <n v="1015.6000000000001"/>
    <n v="0"/>
    <n v="19.46"/>
    <n v="900"/>
    <n v="0"/>
    <n v="0"/>
    <n v="0"/>
    <n v="0"/>
    <n v="4335.0600000000004"/>
    <s v="C"/>
    <n v="2012"/>
    <s v=" "/>
    <n v="0"/>
    <n v="0"/>
    <n v="0"/>
    <n v="4335.0600000000004"/>
  </r>
  <r>
    <x v="5"/>
    <n v="601422"/>
    <s v="26-3400"/>
    <s v="MCIJ"/>
    <s v="071030"/>
    <m/>
    <s v="SHOP 710            "/>
    <n v="1248"/>
    <x v="0"/>
    <n v="111"/>
    <n v="2760"/>
    <n v="0"/>
    <n v="0"/>
    <n v="0"/>
    <n v="900"/>
    <n v="0"/>
    <n v="214"/>
    <n v="0"/>
    <n v="0"/>
    <n v="3874"/>
    <s v="C"/>
    <n v="2012"/>
    <s v=" "/>
    <n v="0"/>
    <n v="0"/>
    <n v="0"/>
    <n v="3874"/>
  </r>
  <r>
    <x v="5"/>
    <n v="601422"/>
    <s v="26-3400"/>
    <s v="MCIJ"/>
    <n v="141032"/>
    <m/>
    <s v="SHOP 1412           "/>
    <n v="1212"/>
    <x v="0"/>
    <n v="13359"/>
    <n v="2700"/>
    <n v="3536.5500000000006"/>
    <n v="0"/>
    <n v="64.28"/>
    <n v="900"/>
    <n v="0"/>
    <n v="0"/>
    <n v="0"/>
    <n v="199.8"/>
    <n v="7400.630000000001"/>
    <s v="A"/>
    <n v="2020"/>
    <s v="M78 FLT SUV"/>
    <n v="3996"/>
    <n v="4770"/>
    <n v="8766"/>
    <n v="16166.630000000001"/>
  </r>
  <r>
    <x v="5"/>
    <n v="601422"/>
    <s v="26-3400"/>
    <s v="MCIJ"/>
    <s v="201030"/>
    <m/>
    <s v="SHOP 2012"/>
    <n v="1035"/>
    <x v="2"/>
    <n v="0"/>
    <n v="0"/>
    <n v="0"/>
    <n v="0"/>
    <n v="0"/>
    <n v="0"/>
    <n v="0"/>
    <n v="0"/>
    <n v="0"/>
    <n v="0"/>
    <n v="0"/>
    <e v="#N/A"/>
    <e v="#N/A"/>
    <e v="#N/A"/>
    <n v="0"/>
    <n v="0"/>
    <n v="0"/>
    <n v="0"/>
  </r>
  <r>
    <x v="5"/>
    <n v="601422"/>
    <s v="26-3400"/>
    <s v="MCIJ"/>
    <s v="201031"/>
    <m/>
    <s v="SHOP 2013"/>
    <n v="1035"/>
    <x v="2"/>
    <n v="0"/>
    <n v="0"/>
    <n v="0"/>
    <n v="0"/>
    <n v="0"/>
    <n v="0"/>
    <n v="0"/>
    <n v="0"/>
    <n v="0"/>
    <n v="0"/>
    <n v="0"/>
    <e v="#N/A"/>
    <e v="#N/A"/>
    <e v="#N/A"/>
    <n v="0"/>
    <n v="0"/>
    <n v="0"/>
    <n v="0"/>
  </r>
  <r>
    <x v="5"/>
    <n v="601647"/>
    <s v="26-3500"/>
    <s v="Gresham Gang"/>
    <n v="161031"/>
    <m/>
    <s v="SHOP 1618           "/>
    <n v="1035"/>
    <x v="0"/>
    <n v="11632"/>
    <n v="3180"/>
    <n v="2984.96"/>
    <n v="0"/>
    <n v="124.68"/>
    <n v="900"/>
    <n v="0"/>
    <n v="0"/>
    <n v="0"/>
    <n v="258.60000000000002"/>
    <n v="7448.2400000000007"/>
    <s v="A"/>
    <n v="2022"/>
    <s v="M78 FLT SEDAN "/>
    <n v="5172"/>
    <n v="6173.7800000000007"/>
    <n v="11345.78"/>
    <n v="18794.02"/>
  </r>
  <r>
    <x v="5"/>
    <n v="601647"/>
    <s v="26-3500"/>
    <s v="Gresham Gang"/>
    <n v="161032"/>
    <m/>
    <s v="SHOP 1619           "/>
    <n v="1035"/>
    <x v="0"/>
    <n v="10263"/>
    <n v="3180"/>
    <n v="2524.3900000000003"/>
    <n v="0"/>
    <n v="85.88"/>
    <n v="900"/>
    <n v="0"/>
    <n v="0"/>
    <n v="0"/>
    <n v="258.60000000000002"/>
    <n v="6948.8700000000008"/>
    <s v="A"/>
    <n v="2022"/>
    <s v="M78 FLT SEDAN "/>
    <n v="5172"/>
    <n v="6173.7800000000007"/>
    <n v="11345.78"/>
    <n v="18294.650000000001"/>
  </r>
  <r>
    <x v="5"/>
    <n v="601647"/>
    <s v="26-3500"/>
    <s v="Gresham Gang"/>
    <s v="181003"/>
    <m/>
    <s v="SHOP 1803"/>
    <n v="1035"/>
    <x v="0"/>
    <n v="13811"/>
    <n v="3180"/>
    <n v="4216.1499999999996"/>
    <n v="0"/>
    <n v="113.74"/>
    <n v="900"/>
    <n v="0"/>
    <n v="0"/>
    <n v="0"/>
    <n v="0"/>
    <n v="8409.89"/>
    <s v="F"/>
    <n v="2018"/>
    <s v=" "/>
    <n v="0"/>
    <n v="0"/>
    <n v="0"/>
    <n v="8409.89"/>
  </r>
  <r>
    <x v="5"/>
    <n v="601476"/>
    <s v="26-3625"/>
    <s v="Close Street"/>
    <n v="101010"/>
    <m/>
    <s v="SHOP 1018           "/>
    <n v="1024"/>
    <x v="0"/>
    <n v="15639"/>
    <n v="2280"/>
    <n v="3840.28"/>
    <n v="0"/>
    <n v="77.37"/>
    <n v="900"/>
    <n v="0"/>
    <n v="486.03"/>
    <n v="0"/>
    <n v="0"/>
    <n v="7583.68"/>
    <s v="C"/>
    <n v="2021"/>
    <s v=" "/>
    <n v="0"/>
    <n v="0"/>
    <n v="0"/>
    <n v="7583.68"/>
  </r>
  <r>
    <x v="5"/>
    <n v="601476"/>
    <s v="26-3625"/>
    <s v="Close Street"/>
    <n v="101019"/>
    <m/>
    <s v="SHOP 1014           "/>
    <n v="1024"/>
    <x v="0"/>
    <n v="11466"/>
    <n v="2280"/>
    <n v="2291.02"/>
    <n v="0"/>
    <n v="54.91"/>
    <n v="900"/>
    <n v="0"/>
    <n v="0"/>
    <n v="0"/>
    <n v="0"/>
    <n v="5525.93"/>
    <s v="B"/>
    <n v="2016"/>
    <n v="0"/>
    <n v="0"/>
    <n v="0"/>
    <n v="0"/>
    <n v="5525.93"/>
  </r>
  <r>
    <x v="5"/>
    <n v="601476"/>
    <s v="26-3625"/>
    <s v="Close Street"/>
    <n v="161001"/>
    <m/>
    <s v="SHOP 1601           "/>
    <n v="1024"/>
    <x v="0"/>
    <n v="6417"/>
    <n v="2280"/>
    <n v="465.88000000000005"/>
    <n v="0"/>
    <n v="25.27"/>
    <n v="900"/>
    <n v="0"/>
    <n v="0"/>
    <n v="0"/>
    <n v="92.4"/>
    <n v="3763.55"/>
    <s v="A"/>
    <n v="2025"/>
    <s v="M78 FLT SEDAN "/>
    <n v="1848"/>
    <n v="2205.9500000000003"/>
    <n v="4053.9500000000003"/>
    <n v="7817.5"/>
  </r>
  <r>
    <x v="5"/>
    <n v="601476"/>
    <s v="26-3625"/>
    <s v="Close Street"/>
    <n v="161042"/>
    <m/>
    <s v="SHOP 1602           "/>
    <n v="1024"/>
    <x v="0"/>
    <n v="10541"/>
    <n v="2280"/>
    <n v="1725.58"/>
    <n v="0"/>
    <n v="66.75"/>
    <n v="900"/>
    <n v="0"/>
    <n v="741.7"/>
    <n v="0"/>
    <n v="154.20000000000002"/>
    <n v="5868.23"/>
    <s v="A"/>
    <n v="2021"/>
    <s v="M78 FLT SEDAN "/>
    <n v="3084"/>
    <n v="3681.3500000000004"/>
    <n v="6765.35"/>
    <n v="12633.58"/>
  </r>
  <r>
    <x v="5"/>
    <n v="601476"/>
    <s v="26-3625"/>
    <s v="Close Street"/>
    <s v="181001"/>
    <m/>
    <s v="SHOP 1802           "/>
    <n v="1024"/>
    <x v="0"/>
    <n v="19768"/>
    <n v="2280"/>
    <n v="5231.84"/>
    <n v="0"/>
    <n v="153.49"/>
    <n v="900"/>
    <n v="0"/>
    <n v="763.05"/>
    <n v="0"/>
    <n v="154.20000000000002"/>
    <n v="9482.58"/>
    <s v="A"/>
    <n v="2024"/>
    <s v="M78 FLT SEDAN "/>
    <n v="3084"/>
    <n v="3681.3500000000004"/>
    <n v="6765.35"/>
    <n v="16247.93"/>
  </r>
  <r>
    <x v="5"/>
    <n v="601476"/>
    <s v="26-3625"/>
    <s v="Close Street"/>
    <s v="201035"/>
    <m/>
    <s v="SHOP 2021          "/>
    <n v="1024"/>
    <x v="0"/>
    <n v="14"/>
    <n v="0"/>
    <n v="0"/>
    <n v="0"/>
    <n v="0"/>
    <n v="0"/>
    <n v="0"/>
    <n v="0"/>
    <n v="1342.74"/>
    <n v="0"/>
    <n v="1342.74"/>
    <s v="A"/>
    <n v="2030"/>
    <s v="M78 FLT SEDAN "/>
    <n v="0"/>
    <n v="0"/>
    <n v="0"/>
    <n v="1342.74"/>
  </r>
  <r>
    <x v="5"/>
    <n v="601476"/>
    <s v="26-3625"/>
    <s v="Close Street"/>
    <s v="201048"/>
    <m/>
    <s v="SHOP 2022         "/>
    <n v="1212"/>
    <x v="2"/>
    <n v="0"/>
    <n v="0"/>
    <n v="0"/>
    <n v="0"/>
    <n v="0"/>
    <n v="0"/>
    <n v="0"/>
    <n v="0"/>
    <n v="0"/>
    <n v="0"/>
    <n v="0"/>
    <e v="#N/A"/>
    <e v="#N/A"/>
    <e v="#N/A"/>
    <n v="0"/>
    <n v="0"/>
    <n v="0"/>
    <n v="0"/>
  </r>
  <r>
    <x v="5"/>
    <n v="601428"/>
    <s v="26-3650"/>
    <s v="Inmate Work Crews"/>
    <s v="091037"/>
    <m/>
    <s v="SHOP 841            "/>
    <n v="1257"/>
    <x v="1"/>
    <n v="0"/>
    <n v="0"/>
    <n v="0"/>
    <n v="484.43"/>
    <n v="2178.6999999999998"/>
    <n v="900"/>
    <n v="0"/>
    <n v="0"/>
    <n v="0"/>
    <n v="0"/>
    <n v="3563.1299999999997"/>
    <s v="B"/>
    <n v="2016"/>
    <n v="0"/>
    <n v="0"/>
    <n v="0"/>
    <n v="0"/>
    <n v="3563.1299999999997"/>
  </r>
  <r>
    <x v="5"/>
    <n v="601428"/>
    <s v="26-3650"/>
    <s v="Inmate Work Crews"/>
    <s v="091081"/>
    <m/>
    <s v="E253162"/>
    <n v="3007"/>
    <x v="1"/>
    <n v="0"/>
    <n v="0"/>
    <n v="0"/>
    <n v="1329.4299999999998"/>
    <n v="0"/>
    <n v="240"/>
    <n v="0"/>
    <n v="0"/>
    <n v="0"/>
    <n v="0"/>
    <n v="1569.4299999999998"/>
    <s v="D"/>
    <n v="1900"/>
    <s v=" "/>
    <n v="0"/>
    <n v="0"/>
    <n v="0"/>
    <n v="1569.4299999999998"/>
  </r>
  <r>
    <x v="5"/>
    <n v="601428"/>
    <s v="26-3650"/>
    <s v="Inmate Work Crews"/>
    <n v="111023"/>
    <m/>
    <s v="SHOP 1142           "/>
    <n v="1257"/>
    <x v="1"/>
    <n v="0"/>
    <n v="0"/>
    <n v="0"/>
    <n v="6268.5449999999992"/>
    <n v="199.95"/>
    <n v="900"/>
    <n v="0"/>
    <n v="0"/>
    <n v="0"/>
    <n v="0"/>
    <n v="7368.494999999999"/>
    <s v="B"/>
    <n v="2018"/>
    <n v="0"/>
    <n v="0"/>
    <n v="0"/>
    <n v="0"/>
    <n v="7368.494999999999"/>
  </r>
  <r>
    <x v="5"/>
    <n v="601428"/>
    <s v="26-3650"/>
    <s v="Inmate Work Crews"/>
    <n v="121016"/>
    <m/>
    <s v="SHOP 1221           "/>
    <n v="1210"/>
    <x v="0"/>
    <n v="5160"/>
    <n v="3240"/>
    <n v="1182.0600000000002"/>
    <n v="0"/>
    <n v="0"/>
    <n v="900"/>
    <n v="0"/>
    <n v="0"/>
    <n v="0"/>
    <n v="0"/>
    <n v="5322.06"/>
    <s v="D"/>
    <n v="1900"/>
    <s v=" "/>
    <n v="0"/>
    <n v="0"/>
    <n v="0"/>
    <n v="5322.06"/>
  </r>
  <r>
    <x v="5"/>
    <n v="601428"/>
    <s v="26-3650"/>
    <s v="Inmate Work Crews"/>
    <n v="121046"/>
    <m/>
    <s v="SHOP 1217           "/>
    <n v="1257"/>
    <x v="1"/>
    <n v="0"/>
    <n v="0"/>
    <n v="0"/>
    <n v="2710.09"/>
    <n v="1746.82"/>
    <n v="900"/>
    <n v="0"/>
    <n v="0"/>
    <n v="0"/>
    <n v="0"/>
    <n v="5356.91"/>
    <s v="D"/>
    <n v="1900"/>
    <s v=" "/>
    <n v="0"/>
    <n v="0"/>
    <n v="0"/>
    <n v="5356.91"/>
  </r>
  <r>
    <x v="5"/>
    <n v="601428"/>
    <s v="26-3650"/>
    <s v="Inmate Work Crews"/>
    <n v="121048"/>
    <m/>
    <s v="SHOP 1214           "/>
    <n v="1257"/>
    <x v="1"/>
    <n v="0"/>
    <n v="0"/>
    <n v="0"/>
    <n v="4099.8060000000005"/>
    <n v="2490.12"/>
    <n v="900"/>
    <n v="0"/>
    <n v="0"/>
    <n v="0"/>
    <n v="0"/>
    <n v="7489.9260000000004"/>
    <s v="B"/>
    <n v="2019"/>
    <n v="0"/>
    <n v="0"/>
    <n v="0"/>
    <n v="0"/>
    <n v="7489.9260000000004"/>
  </r>
  <r>
    <x v="5"/>
    <n v="601428"/>
    <s v="26-3650"/>
    <s v="Inmate Work Crews"/>
    <n v="131006"/>
    <m/>
    <s v="E260003"/>
    <n v="3007"/>
    <x v="1"/>
    <n v="0"/>
    <n v="0"/>
    <n v="0"/>
    <n v="0"/>
    <n v="0"/>
    <n v="240"/>
    <n v="0"/>
    <n v="0"/>
    <n v="0"/>
    <n v="0"/>
    <n v="240"/>
    <s v="D"/>
    <n v="1900"/>
    <s v=" "/>
    <n v="0"/>
    <n v="0"/>
    <n v="0"/>
    <n v="240"/>
  </r>
  <r>
    <x v="5"/>
    <n v="601428"/>
    <s v="26-3650"/>
    <s v="Inmate Work Crews"/>
    <n v="131007"/>
    <m/>
    <s v="E260004"/>
    <n v="3007"/>
    <x v="1"/>
    <n v="0"/>
    <n v="0"/>
    <n v="0"/>
    <n v="0"/>
    <n v="0"/>
    <n v="240"/>
    <n v="0"/>
    <n v="0"/>
    <n v="0"/>
    <n v="0"/>
    <n v="240"/>
    <s v="D"/>
    <n v="1900"/>
    <s v=" "/>
    <n v="0"/>
    <n v="0"/>
    <n v="0"/>
    <n v="240"/>
  </r>
  <r>
    <x v="5"/>
    <n v="601428"/>
    <s v="26-3650"/>
    <s v="Inmate Work Crews"/>
    <n v="131008"/>
    <m/>
    <s v="E260005"/>
    <n v="3007"/>
    <x v="1"/>
    <n v="0"/>
    <n v="0"/>
    <n v="0"/>
    <n v="0"/>
    <n v="0"/>
    <n v="240"/>
    <n v="0"/>
    <n v="0"/>
    <n v="0"/>
    <n v="0"/>
    <n v="240"/>
    <s v="D"/>
    <n v="1900"/>
    <s v=" "/>
    <n v="0"/>
    <n v="0"/>
    <n v="0"/>
    <n v="240"/>
  </r>
  <r>
    <x v="5"/>
    <n v="601428"/>
    <s v="26-3650"/>
    <s v="Inmate Work Crews"/>
    <n v="141058"/>
    <m/>
    <s v="SHOP 1409           "/>
    <n v="1335"/>
    <x v="1"/>
    <n v="0"/>
    <n v="0"/>
    <n v="0"/>
    <n v="2015.51"/>
    <n v="1779"/>
    <n v="900"/>
    <n v="0"/>
    <n v="0"/>
    <n v="0"/>
    <n v="0"/>
    <n v="4694.51"/>
    <s v="D"/>
    <n v="1900"/>
    <s v=" "/>
    <n v="0"/>
    <n v="0"/>
    <n v="0"/>
    <n v="4694.51"/>
  </r>
  <r>
    <x v="5"/>
    <n v="601428"/>
    <s v="26-3650"/>
    <s v="Inmate Work Crews"/>
    <n v="151003"/>
    <m/>
    <s v="SHOP 1534           "/>
    <n v="1210"/>
    <x v="0"/>
    <n v="9007"/>
    <n v="3240"/>
    <n v="2583.36"/>
    <n v="0"/>
    <n v="0"/>
    <n v="900"/>
    <n v="0"/>
    <n v="0"/>
    <n v="0"/>
    <n v="266.40000000000003"/>
    <n v="6989.76"/>
    <s v="A"/>
    <n v="2021"/>
    <s v="M78 FLT TRU"/>
    <n v="5328"/>
    <n v="6360"/>
    <n v="11688"/>
    <n v="18677.760000000002"/>
  </r>
  <r>
    <x v="5"/>
    <n v="601428"/>
    <s v="26-3650"/>
    <s v="Inmate Work Crews"/>
    <n v="151050"/>
    <m/>
    <s v="SHOP 1533           "/>
    <n v="1035"/>
    <x v="0"/>
    <n v="4095"/>
    <n v="3180"/>
    <n v="1172.3600000000001"/>
    <n v="0"/>
    <n v="0"/>
    <n v="900"/>
    <n v="0"/>
    <n v="0"/>
    <n v="0"/>
    <n v="0"/>
    <n v="5252.3600000000006"/>
    <s v="D"/>
    <n v="1900"/>
    <s v=" "/>
    <n v="0"/>
    <n v="0"/>
    <n v="0"/>
    <n v="5252.3600000000006"/>
  </r>
  <r>
    <x v="5"/>
    <n v="601428"/>
    <s v="26-3650"/>
    <s v="Inmate Work Crews"/>
    <n v="151053"/>
    <m/>
    <s v="SHOP 1514           "/>
    <n v="1257"/>
    <x v="1"/>
    <n v="0"/>
    <n v="0"/>
    <n v="0"/>
    <n v="2297.84"/>
    <n v="1640.5"/>
    <n v="900"/>
    <n v="0"/>
    <n v="0"/>
    <n v="0"/>
    <n v="342.6"/>
    <n v="5180.9400000000005"/>
    <s v="A"/>
    <n v="2022"/>
    <s v="M78 FLT TRU WRKCREW"/>
    <n v="6852"/>
    <n v="8179.1900000000005"/>
    <n v="15031.19"/>
    <n v="20212.13"/>
  </r>
  <r>
    <x v="5"/>
    <n v="601428"/>
    <s v="26-3650"/>
    <s v="Inmate Work Crews"/>
    <n v="151054"/>
    <m/>
    <s v="SHOP 1513           "/>
    <n v="1257"/>
    <x v="1"/>
    <n v="0"/>
    <n v="0"/>
    <n v="0"/>
    <n v="3460.53"/>
    <n v="2570.91"/>
    <n v="900"/>
    <n v="0"/>
    <n v="0"/>
    <n v="0"/>
    <n v="342.6"/>
    <n v="7274.0400000000009"/>
    <s v="A"/>
    <n v="2022"/>
    <s v="M78 FLT TRU WRKCREW"/>
    <n v="6852"/>
    <n v="8179.1900000000005"/>
    <n v="15031.19"/>
    <n v="22305.230000000003"/>
  </r>
  <r>
    <x v="5"/>
    <n v="601428"/>
    <s v="26-3650"/>
    <s v="Inmate Work Crews"/>
    <n v="151074"/>
    <m/>
    <s v="SHOP 1512           "/>
    <n v="1335"/>
    <x v="1"/>
    <n v="0"/>
    <n v="0"/>
    <n v="0"/>
    <n v="8061.9579999999996"/>
    <n v="1020.12"/>
    <n v="900"/>
    <n v="0"/>
    <n v="0"/>
    <n v="0"/>
    <n v="342.6"/>
    <n v="10324.678"/>
    <s v="A"/>
    <n v="2022"/>
    <s v="M78 FLT TRU MISC"/>
    <n v="6852"/>
    <n v="8179.1900000000005"/>
    <n v="15031.19"/>
    <n v="25355.868000000002"/>
  </r>
  <r>
    <x v="5"/>
    <n v="601428"/>
    <s v="26-3650"/>
    <s v="Inmate Work Crews"/>
    <s v="191039"/>
    <m/>
    <s v="SHOP 1919           "/>
    <n v="1257"/>
    <x v="1"/>
    <n v="0"/>
    <n v="0"/>
    <n v="0"/>
    <n v="0"/>
    <n v="0"/>
    <n v="150"/>
    <n v="0"/>
    <n v="0"/>
    <n v="19784.13"/>
    <n v="0"/>
    <n v="19934.13"/>
    <s v="A"/>
    <n v="2027"/>
    <s v="M78 FLT TRU WRKCREW"/>
    <n v="0"/>
    <n v="0"/>
    <n v="0"/>
    <n v="19934.13"/>
  </r>
  <r>
    <x v="5"/>
    <n v="601428"/>
    <s v="26-3650"/>
    <s v="Inmate Work Crews"/>
    <n v="941083"/>
    <m/>
    <s v="E191036"/>
    <n v="3007"/>
    <x v="1"/>
    <n v="0"/>
    <n v="0"/>
    <n v="0"/>
    <n v="0"/>
    <n v="0"/>
    <n v="240"/>
    <n v="0"/>
    <n v="0"/>
    <n v="0"/>
    <n v="0"/>
    <n v="240"/>
    <s v="D"/>
    <n v="1900"/>
    <s v=" "/>
    <n v="0"/>
    <n v="0"/>
    <n v="0"/>
    <n v="240"/>
  </r>
  <r>
    <x v="5"/>
    <n v="601428"/>
    <s v="26-3650"/>
    <s v="Inmate Work Crews"/>
    <n v="961067"/>
    <m/>
    <s v="E198914"/>
    <n v="1500"/>
    <x v="1"/>
    <n v="0"/>
    <n v="0"/>
    <n v="0"/>
    <n v="0"/>
    <n v="0"/>
    <n v="240"/>
    <n v="0"/>
    <n v="0"/>
    <n v="0"/>
    <n v="0"/>
    <n v="240"/>
    <s v="D"/>
    <n v="1900"/>
    <s v=" "/>
    <n v="0"/>
    <n v="0"/>
    <n v="0"/>
    <n v="240"/>
  </r>
  <r>
    <x v="5"/>
    <n v="601460"/>
    <s v="26-3700"/>
    <s v="CERT Team"/>
    <s v="001406"/>
    <m/>
    <s v="SHOP 235            "/>
    <n v="1257"/>
    <x v="1"/>
    <n v="0"/>
    <n v="0"/>
    <n v="0"/>
    <n v="2461.89"/>
    <n v="57.59"/>
    <n v="900"/>
    <n v="0"/>
    <n v="0"/>
    <n v="0"/>
    <n v="0"/>
    <n v="3419.48"/>
    <s v="D"/>
    <n v="1900"/>
    <s v=" "/>
    <n v="0"/>
    <n v="0"/>
    <n v="0"/>
    <n v="3419.48"/>
  </r>
  <r>
    <x v="5"/>
    <n v="601460"/>
    <s v="26-3700"/>
    <s v="CERT Team"/>
    <s v="081081"/>
    <m/>
    <s v="SHOP 823            "/>
    <n v="1031"/>
    <x v="0"/>
    <n v="12346"/>
    <n v="2400"/>
    <n v="3138.4000000000005"/>
    <n v="0"/>
    <n v="82.460000000000008"/>
    <n v="900"/>
    <n v="0"/>
    <n v="0"/>
    <n v="0"/>
    <n v="0"/>
    <n v="6520.8600000000006"/>
    <s v="B"/>
    <n v="2014"/>
    <n v="0"/>
    <n v="0"/>
    <n v="0"/>
    <n v="0"/>
    <n v="6520.8600000000006"/>
  </r>
  <r>
    <x v="5"/>
    <n v="601460"/>
    <s v="26-3700"/>
    <s v="CERT Team"/>
    <n v="161057"/>
    <m/>
    <s v="SHOP 1620           "/>
    <n v="1340"/>
    <x v="1"/>
    <n v="0"/>
    <n v="0"/>
    <n v="0"/>
    <n v="459.35"/>
    <n v="185.68"/>
    <n v="900"/>
    <n v="0"/>
    <n v="0"/>
    <n v="0"/>
    <n v="0"/>
    <n v="1545.03"/>
    <s v="D"/>
    <n v="1900"/>
    <s v=" "/>
    <n v="0"/>
    <n v="0"/>
    <n v="0"/>
    <n v="1545.03"/>
  </r>
  <r>
    <x v="5"/>
    <n v="601473"/>
    <s v="26-3800"/>
    <s v="Classification"/>
    <n v="141019"/>
    <m/>
    <s v="SHOP 1411           "/>
    <n v="1020"/>
    <x v="0"/>
    <n v="1846"/>
    <n v="2220"/>
    <n v="0"/>
    <n v="0"/>
    <n v="0"/>
    <n v="900"/>
    <n v="0"/>
    <n v="0"/>
    <n v="0"/>
    <n v="77.400000000000006"/>
    <n v="3197.4"/>
    <s v="A"/>
    <n v="2023"/>
    <s v="M78 FLT SEDAN "/>
    <n v="1548"/>
    <n v="1847.84"/>
    <n v="3395.84"/>
    <n v="6593.24"/>
  </r>
  <r>
    <x v="5"/>
    <n v="601480"/>
    <s v="26-3825"/>
    <s v="Court Services"/>
    <n v="141068"/>
    <m/>
    <s v="SHOP 1420           "/>
    <n v="1035"/>
    <x v="0"/>
    <n v="10070"/>
    <n v="3180"/>
    <n v="2466.62"/>
    <n v="0"/>
    <n v="121.88"/>
    <n v="900"/>
    <n v="0"/>
    <n v="0"/>
    <n v="0"/>
    <n v="0"/>
    <n v="6668.5"/>
    <s v="D"/>
    <n v="1900"/>
    <s v=" "/>
    <n v="0"/>
    <n v="0"/>
    <n v="0"/>
    <n v="6668.5"/>
  </r>
  <r>
    <x v="5"/>
    <n v="601480"/>
    <s v="26-3825"/>
    <s v="Court Services"/>
    <n v="141069"/>
    <m/>
    <s v="SHOP 1419           "/>
    <n v="1035"/>
    <x v="0"/>
    <n v="2205"/>
    <n v="3180"/>
    <n v="36.569999999999993"/>
    <n v="0"/>
    <n v="11.5"/>
    <n v="900"/>
    <n v="0"/>
    <n v="0"/>
    <n v="0"/>
    <n v="0"/>
    <n v="4128.07"/>
    <s v="D"/>
    <n v="1900"/>
    <s v=" "/>
    <n v="0"/>
    <n v="0"/>
    <n v="0"/>
    <n v="4128.07"/>
  </r>
  <r>
    <x v="5"/>
    <n v="601480"/>
    <s v="26-3825"/>
    <s v="Court Services"/>
    <n v="151013"/>
    <m/>
    <s v="SHOP 1535           "/>
    <n v="1248"/>
    <x v="0"/>
    <n v="4165"/>
    <n v="2760"/>
    <n v="554.30000000000007"/>
    <n v="0"/>
    <n v="0"/>
    <n v="900"/>
    <n v="0"/>
    <n v="0"/>
    <n v="0"/>
    <n v="289.8"/>
    <n v="4504.1000000000004"/>
    <s v="A"/>
    <n v="2021"/>
    <s v="M78 FLT VAN PASSNGR"/>
    <n v="5796"/>
    <n v="6918.6500000000005"/>
    <n v="12714.650000000001"/>
    <n v="17218.75"/>
  </r>
  <r>
    <x v="5"/>
    <n v="601484"/>
    <s v="26-3850"/>
    <s v="Corrections Securities (FSO)"/>
    <s v="091027"/>
    <m/>
    <s v="SHOP 839            "/>
    <n v="1024"/>
    <x v="0"/>
    <n v="9114"/>
    <n v="2280"/>
    <n v="1328.8599999999997"/>
    <n v="0"/>
    <n v="30.14"/>
    <n v="900"/>
    <n v="0"/>
    <n v="1130.17"/>
    <n v="0"/>
    <n v="0"/>
    <n v="5669.17"/>
    <s v="B"/>
    <n v="2015"/>
    <n v="0"/>
    <n v="0"/>
    <n v="0"/>
    <n v="0"/>
    <n v="5669.17"/>
  </r>
  <r>
    <x v="5"/>
    <n v="601486"/>
    <s v="26-3900"/>
    <s v="Transport"/>
    <n v="141034"/>
    <m/>
    <s v="SHOP 1413           "/>
    <n v="1248"/>
    <x v="0"/>
    <n v="4452"/>
    <n v="2760"/>
    <n v="328.44000000000005"/>
    <n v="0"/>
    <n v="115.11"/>
    <n v="900"/>
    <n v="0"/>
    <n v="254"/>
    <n v="0"/>
    <n v="0"/>
    <n v="4357.55"/>
    <s v="B"/>
    <n v="2019"/>
    <n v="0"/>
    <n v="0"/>
    <n v="0"/>
    <n v="0"/>
    <n v="4357.55"/>
  </r>
  <r>
    <x v="5"/>
    <n v="601486"/>
    <s v="26-3900"/>
    <s v="Transport"/>
    <n v="151037"/>
    <m/>
    <s v="SHOP 1509           "/>
    <n v="1302"/>
    <x v="1"/>
    <n v="0"/>
    <n v="0"/>
    <n v="0"/>
    <n v="10780.810000000001"/>
    <n v="3495.4900000000002"/>
    <n v="900"/>
    <n v="0"/>
    <n v="0"/>
    <n v="0"/>
    <n v="1000.2"/>
    <n v="16176.500000000002"/>
    <s v="A"/>
    <n v="2023"/>
    <s v="M78 FLT BUS"/>
    <n v="20004"/>
    <n v="23878.629999999997"/>
    <n v="43882.63"/>
    <n v="60059.13"/>
  </r>
  <r>
    <x v="5"/>
    <n v="601486"/>
    <s v="26-3900"/>
    <s v="Transport"/>
    <n v="151051"/>
    <m/>
    <s v="SHOP 1510           "/>
    <n v="1302"/>
    <x v="1"/>
    <n v="0"/>
    <n v="0"/>
    <n v="0"/>
    <n v="11863.924000000001"/>
    <n v="7356.579999999999"/>
    <n v="900"/>
    <n v="0"/>
    <n v="0"/>
    <n v="0"/>
    <n v="1156.2"/>
    <n v="21276.704000000002"/>
    <s v="A"/>
    <n v="2023"/>
    <s v="M78 FLT BUS"/>
    <n v="23124"/>
    <n v="27602.949999999997"/>
    <n v="50726.95"/>
    <n v="72003.653999999995"/>
  </r>
  <r>
    <x v="5"/>
    <n v="601486"/>
    <s v="26-3900"/>
    <s v="Transport"/>
    <n v="151052"/>
    <m/>
    <s v="SHOP 1511           "/>
    <n v="1302"/>
    <x v="0"/>
    <n v="0"/>
    <n v="0"/>
    <n v="0"/>
    <n v="9363.0279999999984"/>
    <n v="7651.83"/>
    <n v="900"/>
    <n v="0"/>
    <n v="0"/>
    <n v="0"/>
    <n v="1156.2"/>
    <n v="19071.058000000001"/>
    <s v="A"/>
    <n v="2023"/>
    <s v="M78 FLT BUS"/>
    <n v="23124"/>
    <n v="27602.949999999997"/>
    <n v="50726.95"/>
    <n v="69798.008000000002"/>
  </r>
  <r>
    <x v="5"/>
    <n v="601486"/>
    <s v="26-3900"/>
    <s v="Transport"/>
    <n v="151055"/>
    <m/>
    <s v="SHOP 1532           "/>
    <n v="1035"/>
    <x v="0"/>
    <n v="11823"/>
    <n v="3180"/>
    <n v="3781.55"/>
    <n v="0"/>
    <n v="66.789999999999992"/>
    <n v="900"/>
    <n v="0"/>
    <n v="352"/>
    <n v="0"/>
    <n v="0"/>
    <n v="8280.34"/>
    <s v="D"/>
    <n v="1900"/>
    <s v=" "/>
    <n v="0"/>
    <n v="0"/>
    <n v="0"/>
    <n v="8280.34"/>
  </r>
  <r>
    <x v="5"/>
    <n v="601486"/>
    <s v="26-3900"/>
    <s v="Transport"/>
    <n v="161010"/>
    <m/>
    <s v="SHOP 1607           "/>
    <n v="1302"/>
    <x v="1"/>
    <n v="0"/>
    <n v="0"/>
    <n v="0"/>
    <n v="4949.9400000000005"/>
    <n v="5977.7800000000007"/>
    <n v="900"/>
    <n v="0"/>
    <n v="1048.48"/>
    <n v="0"/>
    <n v="562.80000000000007"/>
    <n v="13439"/>
    <s v="A"/>
    <n v="2024"/>
    <s v="M78 FLT BUS"/>
    <n v="11256"/>
    <n v="13436.210000000001"/>
    <n v="24692.21"/>
    <n v="38131.21"/>
  </r>
  <r>
    <x v="5"/>
    <n v="601486"/>
    <s v="26-3900"/>
    <s v="Transport"/>
    <s v="171061"/>
    <m/>
    <s v="SHOP 1717"/>
    <n v="1302"/>
    <x v="1"/>
    <n v="0"/>
    <n v="0"/>
    <n v="0"/>
    <n v="7369.12"/>
    <n v="5827.38"/>
    <n v="900"/>
    <n v="0"/>
    <n v="600"/>
    <n v="0"/>
    <n v="750"/>
    <n v="15446.5"/>
    <s v="A"/>
    <n v="2026"/>
    <s v="M78 FLT BUS"/>
    <n v="15000"/>
    <n v="17905.39"/>
    <n v="32905.39"/>
    <n v="48351.89"/>
  </r>
  <r>
    <x v="5"/>
    <n v="601486"/>
    <s v="26-3900"/>
    <s v="Transport"/>
    <s v="181015"/>
    <m/>
    <s v="SHOP 1804"/>
    <n v="1302"/>
    <x v="1"/>
    <n v="0"/>
    <n v="0"/>
    <n v="0"/>
    <n v="5842.2199999999993"/>
    <n v="10153.880000000001"/>
    <n v="900"/>
    <n v="385"/>
    <n v="0"/>
    <n v="0"/>
    <n v="1656"/>
    <n v="18937.099999999999"/>
    <s v="A"/>
    <n v="2026"/>
    <s v="M78 FLT BUS"/>
    <n v="33120"/>
    <n v="39535.1"/>
    <n v="72655.100000000006"/>
    <n v="91592.200000000012"/>
  </r>
  <r>
    <x v="5"/>
    <n v="601486"/>
    <s v="26-3900"/>
    <s v="Transport"/>
    <s v="191003"/>
    <m/>
    <s v="SHOP 1902"/>
    <n v="1248"/>
    <x v="0"/>
    <n v="15486"/>
    <n v="2760"/>
    <n v="4409.1000000000004"/>
    <n v="0"/>
    <n v="122.74"/>
    <n v="900"/>
    <n v="0"/>
    <n v="1584.9"/>
    <n v="0"/>
    <n v="289.8"/>
    <n v="10066.539999999999"/>
    <s v="A"/>
    <n v="2024"/>
    <s v="M78 FLT VAN PASSNGR"/>
    <n v="5796"/>
    <n v="6918.6500000000005"/>
    <n v="12714.650000000001"/>
    <n v="22781.190000000002"/>
  </r>
  <r>
    <x v="5"/>
    <n v="601486"/>
    <s v="26-3900"/>
    <s v="Transport"/>
    <s v="191048"/>
    <m/>
    <s v="SHOP 1918"/>
    <n v="1212"/>
    <x v="0"/>
    <n v="7576"/>
    <n v="2475"/>
    <n v="1074.6000000000001"/>
    <n v="0"/>
    <n v="55.150000000000006"/>
    <n v="825"/>
    <n v="0"/>
    <n v="1346.74"/>
    <n v="344.85"/>
    <n v="213.60000000000002"/>
    <n v="6334.9400000000005"/>
    <s v="A"/>
    <n v="2026"/>
    <s v="M78 FLT SUV"/>
    <n v="4272"/>
    <n v="5099.46"/>
    <n v="9371.4599999999991"/>
    <n v="15706.4"/>
  </r>
  <r>
    <x v="5"/>
    <n v="601600"/>
    <s v="26-3999"/>
    <s v="Enforcement Admin"/>
    <s v="041027"/>
    <m/>
    <s v="SHOP 1115           "/>
    <n v="1301"/>
    <x v="1"/>
    <n v="0"/>
    <n v="0"/>
    <n v="0"/>
    <n v="0"/>
    <n v="191.04000000000002"/>
    <n v="900"/>
    <n v="0"/>
    <n v="0"/>
    <n v="0"/>
    <n v="0"/>
    <n v="1091.04"/>
    <s v="D"/>
    <n v="1900"/>
    <s v=" "/>
    <n v="0"/>
    <n v="0"/>
    <n v="0"/>
    <n v="1091.04"/>
  </r>
  <r>
    <x v="5"/>
    <n v="601600"/>
    <s v="26-3999"/>
    <s v="Enforcement Admin"/>
    <s v="191006"/>
    <m/>
    <s v="SHOP 1909     "/>
    <n v="1035"/>
    <x v="0"/>
    <n v="7797"/>
    <n v="2915"/>
    <n v="1393.9000000000003"/>
    <n v="0"/>
    <n v="84.14"/>
    <n v="825"/>
    <n v="0"/>
    <n v="0"/>
    <n v="35893.587"/>
    <n v="400.20000000000005"/>
    <n v="41511.826999999997"/>
    <s v="A"/>
    <n v="2026"/>
    <s v="M78 FLT SUV"/>
    <n v="8004"/>
    <n v="9554.32"/>
    <n v="17558.32"/>
    <n v="59070.146999999997"/>
  </r>
  <r>
    <x v="5"/>
    <n v="601615"/>
    <s v="26-4000"/>
    <s v="Patrol"/>
    <s v="081103"/>
    <m/>
    <s v="SHOP 807            "/>
    <n v="1034"/>
    <x v="0"/>
    <n v="441"/>
    <n v="2880"/>
    <n v="0"/>
    <n v="0"/>
    <n v="0"/>
    <n v="900"/>
    <n v="0"/>
    <n v="0"/>
    <n v="0"/>
    <n v="0"/>
    <n v="3780"/>
    <s v="F"/>
    <n v="2009"/>
    <s v=" "/>
    <n v="0"/>
    <n v="0"/>
    <n v="0"/>
    <n v="3780"/>
  </r>
  <r>
    <x v="5"/>
    <n v="601615"/>
    <s v="26-4000"/>
    <s v="Patrol"/>
    <s v="081110"/>
    <m/>
    <s v="SHOP 818            "/>
    <n v="1210"/>
    <x v="0"/>
    <n v="291"/>
    <n v="3240"/>
    <n v="0"/>
    <n v="0"/>
    <n v="0"/>
    <n v="900"/>
    <n v="0"/>
    <n v="450"/>
    <n v="0"/>
    <n v="0"/>
    <n v="4590"/>
    <s v="C"/>
    <n v="2015"/>
    <s v=" "/>
    <n v="0"/>
    <n v="0"/>
    <n v="0"/>
    <n v="4590"/>
  </r>
  <r>
    <x v="5"/>
    <n v="601615"/>
    <s v="26-4000"/>
    <s v="Patrol"/>
    <s v="091019"/>
    <m/>
    <s v="SHOP 906            "/>
    <n v="1035"/>
    <x v="0"/>
    <n v="5079"/>
    <n v="3180"/>
    <n v="1743.17"/>
    <n v="0"/>
    <n v="266.96000000000004"/>
    <n v="900"/>
    <n v="0"/>
    <n v="0"/>
    <n v="0"/>
    <n v="0"/>
    <n v="6090.13"/>
    <s v="F"/>
    <n v="2009"/>
    <s v=" "/>
    <n v="0"/>
    <n v="0"/>
    <n v="0"/>
    <n v="6090.13"/>
  </r>
  <r>
    <x v="5"/>
    <n v="601615"/>
    <s v="26-4000"/>
    <s v="Patrol"/>
    <n v="101025"/>
    <m/>
    <s v="SHOP 1008           "/>
    <n v="1035"/>
    <x v="0"/>
    <n v="7100"/>
    <n v="3180"/>
    <n v="2701.4100000000003"/>
    <n v="0"/>
    <n v="0"/>
    <n v="900"/>
    <n v="0"/>
    <n v="0"/>
    <n v="0"/>
    <n v="0"/>
    <n v="6781.41"/>
    <s v="F"/>
    <n v="2010"/>
    <s v=" "/>
    <n v="0"/>
    <n v="0"/>
    <n v="0"/>
    <n v="6781.41"/>
  </r>
  <r>
    <x v="5"/>
    <n v="601615"/>
    <s v="26-4000"/>
    <s v="Patrol"/>
    <s v="101032"/>
    <m/>
    <s v="SHOP 1007           "/>
    <n v="1034"/>
    <x v="0"/>
    <n v="15107"/>
    <n v="2880"/>
    <n v="5557.44"/>
    <n v="0"/>
    <n v="18.579999999999998"/>
    <n v="900"/>
    <n v="0"/>
    <n v="162"/>
    <n v="0"/>
    <n v="0"/>
    <n v="9518.0199999999986"/>
    <s v="B"/>
    <n v="2015"/>
    <n v="0"/>
    <n v="0"/>
    <n v="0"/>
    <n v="0"/>
    <n v="9518.0199999999986"/>
  </r>
  <r>
    <x v="5"/>
    <n v="601615"/>
    <s v="26-4000"/>
    <s v="Patrol"/>
    <n v="111000"/>
    <m/>
    <s v="SHOP 1125           "/>
    <n v="1034"/>
    <x v="0"/>
    <n v="24232"/>
    <n v="2880"/>
    <n v="8991.3599999999988"/>
    <n v="0"/>
    <n v="360.85"/>
    <n v="900"/>
    <n v="0"/>
    <n v="917.15"/>
    <n v="0"/>
    <n v="0"/>
    <n v="14049.359999999999"/>
    <s v="F"/>
    <n v="2013"/>
    <s v=" "/>
    <n v="0"/>
    <n v="0"/>
    <n v="0"/>
    <n v="14049.359999999999"/>
  </r>
  <r>
    <x v="5"/>
    <n v="601615"/>
    <s v="26-4000"/>
    <s v="Patrol"/>
    <n v="111005"/>
    <m/>
    <s v="SHOP 1113           "/>
    <n v="1034"/>
    <x v="0"/>
    <n v="5245"/>
    <n v="2880"/>
    <n v="1268.1599999999999"/>
    <n v="0"/>
    <n v="0"/>
    <n v="900"/>
    <n v="0"/>
    <n v="0"/>
    <n v="0"/>
    <n v="0"/>
    <n v="5048.16"/>
    <s v="F"/>
    <n v="2012"/>
    <s v=" "/>
    <n v="0"/>
    <n v="0"/>
    <n v="0"/>
    <n v="5048.16"/>
  </r>
  <r>
    <x v="5"/>
    <n v="601615"/>
    <s v="26-4000"/>
    <s v="Patrol"/>
    <n v="111006"/>
    <m/>
    <s v="E254995"/>
    <n v="1031"/>
    <x v="0"/>
    <n v="17013"/>
    <n v="2400"/>
    <n v="4962.8"/>
    <n v="0"/>
    <n v="0"/>
    <n v="900"/>
    <n v="0"/>
    <n v="0"/>
    <n v="0"/>
    <n v="0"/>
    <n v="8262.7999999999993"/>
    <s v="C"/>
    <n v="2022"/>
    <s v=" "/>
    <n v="0"/>
    <n v="0"/>
    <n v="0"/>
    <n v="8262.7999999999993"/>
  </r>
  <r>
    <x v="5"/>
    <n v="601615"/>
    <s v="26-4000"/>
    <s v="Patrol"/>
    <n v="111018"/>
    <m/>
    <s v="SHOP 1112           "/>
    <n v="1034"/>
    <x v="0"/>
    <n v="6811"/>
    <n v="2880"/>
    <n v="1930.0800000000002"/>
    <n v="0"/>
    <n v="78.599999999999994"/>
    <n v="900"/>
    <n v="0"/>
    <n v="300"/>
    <n v="0"/>
    <n v="0"/>
    <n v="6088.68"/>
    <s v="F"/>
    <n v="2012"/>
    <s v=" "/>
    <n v="0"/>
    <n v="0"/>
    <n v="0"/>
    <n v="6088.68"/>
  </r>
  <r>
    <x v="5"/>
    <n v="601615"/>
    <s v="26-4000"/>
    <s v="Patrol"/>
    <n v="111020"/>
    <m/>
    <s v="SHOP TR22           "/>
    <n v="1034"/>
    <x v="0"/>
    <n v="9878"/>
    <n v="2880"/>
    <n v="2507.52"/>
    <n v="0"/>
    <n v="172.59"/>
    <n v="900"/>
    <n v="0"/>
    <n v="0"/>
    <n v="0"/>
    <n v="0"/>
    <n v="6460.1100000000006"/>
    <s v="D"/>
    <n v="1900"/>
    <s v=" "/>
    <n v="0"/>
    <n v="0"/>
    <n v="0"/>
    <n v="6460.1100000000006"/>
  </r>
  <r>
    <x v="5"/>
    <n v="601615"/>
    <s v="26-4000"/>
    <s v="Patrol"/>
    <n v="111021"/>
    <m/>
    <s v="SHOP TR11           "/>
    <n v="1034"/>
    <x v="0"/>
    <n v="16371"/>
    <n v="2880"/>
    <n v="5370.72"/>
    <n v="0"/>
    <n v="269.93"/>
    <n v="900"/>
    <n v="243"/>
    <n v="0"/>
    <n v="0"/>
    <n v="0"/>
    <n v="9663.6500000000015"/>
    <s v="D"/>
    <n v="1900"/>
    <s v=" "/>
    <n v="0"/>
    <n v="0"/>
    <n v="0"/>
    <n v="9663.6500000000015"/>
  </r>
  <r>
    <x v="5"/>
    <n v="601615"/>
    <s v="26-4000"/>
    <s v="Patrol"/>
    <n v="111034"/>
    <m/>
    <s v="SHOP 1101           "/>
    <n v="1034"/>
    <x v="0"/>
    <n v="5562"/>
    <n v="2880"/>
    <n v="1469.7599999999998"/>
    <n v="0"/>
    <n v="29.46"/>
    <n v="900"/>
    <n v="0"/>
    <n v="0"/>
    <n v="0"/>
    <n v="0"/>
    <n v="5279.22"/>
    <s v="F"/>
    <n v="2011"/>
    <s v=" "/>
    <n v="0"/>
    <n v="0"/>
    <n v="0"/>
    <n v="5279.22"/>
  </r>
  <r>
    <x v="5"/>
    <n v="601615"/>
    <s v="26-4000"/>
    <s v="Patrol"/>
    <n v="121000"/>
    <m/>
    <s v="SHOP TR05           "/>
    <n v="1034"/>
    <x v="0"/>
    <n v="9262"/>
    <n v="2880"/>
    <n v="2802.24"/>
    <n v="0"/>
    <n v="0"/>
    <n v="900"/>
    <n v="0"/>
    <n v="0"/>
    <n v="0"/>
    <n v="0"/>
    <n v="6582.24"/>
    <s v="D"/>
    <n v="1900"/>
    <s v=" "/>
    <n v="0"/>
    <n v="0"/>
    <n v="0"/>
    <n v="6582.24"/>
  </r>
  <r>
    <x v="5"/>
    <n v="601615"/>
    <s v="26-4000"/>
    <s v="Patrol"/>
    <n v="121004"/>
    <m/>
    <s v="SHOP 1225           "/>
    <n v="1035"/>
    <x v="0"/>
    <n v="7702"/>
    <n v="3180"/>
    <n v="2653.71"/>
    <n v="0"/>
    <n v="235.57000000000002"/>
    <n v="900"/>
    <n v="0"/>
    <n v="0"/>
    <n v="0"/>
    <n v="0"/>
    <n v="6969.28"/>
    <s v="F"/>
    <n v="2013"/>
    <s v=" "/>
    <n v="0"/>
    <n v="0"/>
    <n v="0"/>
    <n v="6969.28"/>
  </r>
  <r>
    <x v="5"/>
    <n v="601615"/>
    <s v="26-4000"/>
    <s v="Patrol"/>
    <n v="121025"/>
    <m/>
    <s v="SHOP 1203           "/>
    <n v="1034"/>
    <x v="0"/>
    <n v="21247"/>
    <n v="2880"/>
    <n v="8038.5599999999995"/>
    <n v="0"/>
    <n v="276.27"/>
    <n v="900"/>
    <n v="0"/>
    <n v="0"/>
    <n v="0"/>
    <n v="0"/>
    <n v="12094.83"/>
    <s v="F"/>
    <n v="2013"/>
    <s v=" "/>
    <n v="0"/>
    <n v="0"/>
    <n v="0"/>
    <n v="12094.83"/>
  </r>
  <r>
    <x v="5"/>
    <n v="601615"/>
    <s v="26-4000"/>
    <s v="Patrol"/>
    <n v="121026"/>
    <m/>
    <s v="SHOP 1204           "/>
    <n v="1034"/>
    <x v="0"/>
    <n v="17643"/>
    <n v="2880"/>
    <n v="6308.6399999999994"/>
    <n v="0"/>
    <n v="174.45"/>
    <n v="900"/>
    <n v="0"/>
    <n v="0"/>
    <n v="0"/>
    <n v="0"/>
    <n v="10263.09"/>
    <s v="F"/>
    <n v="2013"/>
    <s v=" "/>
    <n v="0"/>
    <n v="0"/>
    <n v="0"/>
    <n v="10263.09"/>
  </r>
  <r>
    <x v="5"/>
    <n v="601615"/>
    <s v="26-4000"/>
    <s v="Patrol"/>
    <n v="121027"/>
    <m/>
    <s v="SHOP 1205           "/>
    <n v="1034"/>
    <x v="0"/>
    <n v="14579"/>
    <n v="2880"/>
    <n v="5077.92"/>
    <n v="0"/>
    <n v="200.13"/>
    <n v="900"/>
    <n v="0"/>
    <n v="0"/>
    <n v="0"/>
    <n v="0"/>
    <n v="9058.0499999999993"/>
    <s v="F"/>
    <n v="2013"/>
    <s v=" "/>
    <n v="0"/>
    <n v="0"/>
    <n v="0"/>
    <n v="9058.0499999999993"/>
  </r>
  <r>
    <x v="5"/>
    <n v="601615"/>
    <s v="26-4000"/>
    <s v="Patrol"/>
    <n v="121028"/>
    <m/>
    <s v="SHOP 1201           "/>
    <n v="1034"/>
    <x v="0"/>
    <n v="17935"/>
    <n v="2880"/>
    <n v="5747.52"/>
    <n v="0"/>
    <n v="230.25"/>
    <n v="900"/>
    <n v="0"/>
    <n v="0"/>
    <n v="0"/>
    <n v="0"/>
    <n v="9757.77"/>
    <s v="F"/>
    <n v="2013"/>
    <s v=" "/>
    <n v="0"/>
    <n v="0"/>
    <n v="0"/>
    <n v="9757.77"/>
  </r>
  <r>
    <x v="5"/>
    <n v="601615"/>
    <s v="26-4000"/>
    <s v="Patrol"/>
    <n v="131020"/>
    <m/>
    <s v="SHOP 1303           "/>
    <n v="1034"/>
    <x v="0"/>
    <n v="15529"/>
    <n v="2880"/>
    <n v="5157.6000000000004"/>
    <n v="0"/>
    <n v="222.92999999999998"/>
    <n v="900"/>
    <n v="200"/>
    <n v="0"/>
    <n v="0"/>
    <n v="0"/>
    <n v="9360.5300000000007"/>
    <s v="F"/>
    <n v="2014"/>
    <s v=" "/>
    <n v="0"/>
    <n v="0"/>
    <n v="0"/>
    <n v="9360.5300000000007"/>
  </r>
  <r>
    <x v="5"/>
    <n v="601615"/>
    <s v="26-4000"/>
    <s v="Patrol"/>
    <n v="131033"/>
    <m/>
    <s v="SHOP 1301           "/>
    <n v="1034"/>
    <x v="0"/>
    <n v="12351"/>
    <n v="2880"/>
    <n v="4008.4799999999996"/>
    <n v="0"/>
    <n v="308.57000000000005"/>
    <n v="900"/>
    <n v="152"/>
    <n v="0"/>
    <n v="0"/>
    <n v="0"/>
    <n v="8249.0499999999993"/>
    <s v="F"/>
    <n v="2014"/>
    <s v=" "/>
    <n v="0"/>
    <n v="0"/>
    <n v="0"/>
    <n v="8249.0499999999993"/>
  </r>
  <r>
    <x v="5"/>
    <n v="601615"/>
    <s v="26-4000"/>
    <s v="Patrol"/>
    <n v="131036"/>
    <m/>
    <s v="SHOP 1306           "/>
    <n v="1034"/>
    <x v="0"/>
    <n v="12934"/>
    <n v="2880"/>
    <n v="3739.6799999999994"/>
    <n v="0"/>
    <n v="156.17999999999998"/>
    <n v="900"/>
    <n v="1297.3999999999999"/>
    <n v="0"/>
    <n v="0"/>
    <n v="0"/>
    <n v="8973.26"/>
    <s v="F"/>
    <n v="2014"/>
    <s v=" "/>
    <n v="0"/>
    <n v="0"/>
    <n v="0"/>
    <n v="8973.26"/>
  </r>
  <r>
    <x v="5"/>
    <n v="601615"/>
    <s v="26-4000"/>
    <s v="Patrol"/>
    <n v="131040"/>
    <m/>
    <s v="SHOP 1305           "/>
    <n v="1034"/>
    <x v="0"/>
    <n v="19417"/>
    <n v="2880"/>
    <n v="7880.16"/>
    <n v="0"/>
    <n v="275.51"/>
    <n v="900"/>
    <n v="0"/>
    <n v="300"/>
    <n v="0"/>
    <n v="0"/>
    <n v="12235.67"/>
    <s v="F"/>
    <n v="2014"/>
    <s v=" "/>
    <n v="0"/>
    <n v="0"/>
    <n v="0"/>
    <n v="12235.67"/>
  </r>
  <r>
    <x v="5"/>
    <n v="601615"/>
    <s v="26-4000"/>
    <s v="Patrol"/>
    <n v="131044"/>
    <m/>
    <s v="SHOP TR02           "/>
    <n v="1034"/>
    <x v="0"/>
    <n v="13113"/>
    <n v="2880"/>
    <n v="3659.5200000000004"/>
    <n v="0"/>
    <n v="270.60999999999996"/>
    <n v="900"/>
    <n v="0"/>
    <n v="0"/>
    <n v="0"/>
    <n v="0"/>
    <n v="7710.13"/>
    <s v="D"/>
    <n v="1900"/>
    <s v=" "/>
    <n v="0"/>
    <n v="0"/>
    <n v="0"/>
    <n v="7710.13"/>
  </r>
  <r>
    <x v="5"/>
    <n v="601615"/>
    <s v="26-4000"/>
    <s v="Patrol"/>
    <n v="141006"/>
    <m/>
    <s v="SHOP TR14           "/>
    <n v="1035"/>
    <x v="0"/>
    <n v="8663"/>
    <n v="3180"/>
    <n v="2212.75"/>
    <n v="0"/>
    <n v="301.90000000000003"/>
    <n v="900"/>
    <n v="0"/>
    <n v="0"/>
    <n v="0"/>
    <n v="0"/>
    <n v="6594.65"/>
    <s v="D"/>
    <n v="1900"/>
    <s v=" "/>
    <n v="0"/>
    <n v="0"/>
    <n v="0"/>
    <n v="6594.65"/>
  </r>
  <r>
    <x v="5"/>
    <n v="601615"/>
    <s v="26-4000"/>
    <s v="Patrol"/>
    <n v="151006"/>
    <m/>
    <s v="SHOP 1515           "/>
    <n v="1195"/>
    <x v="1"/>
    <n v="0"/>
    <n v="0"/>
    <n v="0"/>
    <n v="0"/>
    <n v="14.31"/>
    <n v="240"/>
    <n v="0"/>
    <n v="0"/>
    <n v="0"/>
    <n v="0"/>
    <n v="254.31"/>
    <s v="D"/>
    <n v="1900"/>
    <s v=" "/>
    <n v="0"/>
    <n v="0"/>
    <n v="0"/>
    <n v="254.31"/>
  </r>
  <r>
    <x v="5"/>
    <n v="601615"/>
    <s v="26-4000"/>
    <s v="Patrol"/>
    <n v="151009"/>
    <m/>
    <s v="SHOP 1516           "/>
    <n v="1195"/>
    <x v="1"/>
    <n v="0"/>
    <n v="0"/>
    <n v="0"/>
    <n v="0"/>
    <n v="869.91000000000008"/>
    <n v="240"/>
    <n v="0"/>
    <n v="0"/>
    <n v="0"/>
    <n v="0"/>
    <n v="1109.9100000000001"/>
    <s v="D"/>
    <n v="1900"/>
    <s v=" "/>
    <n v="0"/>
    <n v="0"/>
    <n v="0"/>
    <n v="1109.9100000000001"/>
  </r>
  <r>
    <x v="5"/>
    <n v="601615"/>
    <s v="26-4000"/>
    <s v="Patrol"/>
    <n v="151049"/>
    <m/>
    <s v="SHOP 1531           "/>
    <n v="1035"/>
    <x v="0"/>
    <n v="10662"/>
    <n v="3180"/>
    <n v="2735.86"/>
    <n v="0"/>
    <n v="124.77000000000001"/>
    <n v="900"/>
    <n v="0"/>
    <n v="0"/>
    <n v="0"/>
    <n v="0"/>
    <n v="6940.630000000001"/>
    <s v="D"/>
    <n v="1900"/>
    <s v=" "/>
    <n v="0"/>
    <n v="0"/>
    <n v="0"/>
    <n v="6940.630000000001"/>
  </r>
  <r>
    <x v="5"/>
    <n v="601615"/>
    <s v="26-4000"/>
    <s v="Patrol"/>
    <n v="151058"/>
    <m/>
    <s v="SHOP 1517           "/>
    <n v="1035"/>
    <x v="0"/>
    <n v="12507"/>
    <n v="3180"/>
    <n v="3926.24"/>
    <n v="0"/>
    <n v="149.59"/>
    <n v="900"/>
    <n v="0"/>
    <n v="0"/>
    <n v="0"/>
    <n v="0"/>
    <n v="8155.83"/>
    <s v="F"/>
    <n v="2016"/>
    <s v=" "/>
    <n v="0"/>
    <n v="0"/>
    <n v="0"/>
    <n v="8155.83"/>
  </r>
  <r>
    <x v="5"/>
    <n v="601615"/>
    <s v="26-4000"/>
    <s v="Patrol"/>
    <n v="151059"/>
    <m/>
    <s v="SHOP 1518           "/>
    <n v="1035"/>
    <x v="0"/>
    <n v="14419"/>
    <n v="3180"/>
    <n v="4727.0700000000006"/>
    <n v="0"/>
    <n v="222.83000000000004"/>
    <n v="900"/>
    <n v="0"/>
    <n v="0"/>
    <n v="0"/>
    <n v="0"/>
    <n v="9029.9000000000015"/>
    <s v="F"/>
    <n v="2016"/>
    <s v=" "/>
    <n v="0"/>
    <n v="0"/>
    <n v="0"/>
    <n v="9029.9000000000015"/>
  </r>
  <r>
    <x v="5"/>
    <n v="601615"/>
    <s v="26-4000"/>
    <s v="Patrol"/>
    <n v="151060"/>
    <m/>
    <s v="SHOP 1519           "/>
    <n v="1035"/>
    <x v="0"/>
    <n v="13390"/>
    <n v="3180"/>
    <n v="4108.5600000000004"/>
    <n v="0"/>
    <n v="223.76999999999998"/>
    <n v="900"/>
    <n v="0"/>
    <n v="138"/>
    <n v="0"/>
    <n v="0"/>
    <n v="8550.33"/>
    <s v="F"/>
    <n v="2016"/>
    <s v=" "/>
    <n v="0"/>
    <n v="0"/>
    <n v="0"/>
    <n v="8550.33"/>
  </r>
  <r>
    <x v="5"/>
    <n v="601615"/>
    <s v="26-4000"/>
    <s v="Patrol"/>
    <n v="151061"/>
    <m/>
    <s v="SHOP 1520           "/>
    <n v="1035"/>
    <x v="0"/>
    <n v="13404"/>
    <n v="3180"/>
    <n v="4816.6399999999994"/>
    <n v="0"/>
    <n v="90.649999999999991"/>
    <n v="900"/>
    <n v="0"/>
    <n v="0"/>
    <n v="0"/>
    <n v="0"/>
    <n v="8987.2899999999991"/>
    <s v="F"/>
    <n v="2016"/>
    <s v=" "/>
    <n v="0"/>
    <n v="0"/>
    <n v="0"/>
    <n v="8987.2899999999991"/>
  </r>
  <r>
    <x v="5"/>
    <n v="601615"/>
    <s v="26-4000"/>
    <s v="Patrol"/>
    <n v="151062"/>
    <m/>
    <s v="SHOP 1521           "/>
    <n v="1035"/>
    <x v="0"/>
    <n v="21368"/>
    <n v="3180"/>
    <n v="8410.0399999999991"/>
    <n v="0"/>
    <n v="253.82"/>
    <n v="900"/>
    <n v="0"/>
    <n v="0"/>
    <n v="0"/>
    <n v="0"/>
    <n v="12743.859999999999"/>
    <s v="F"/>
    <n v="2016"/>
    <s v=" "/>
    <n v="0"/>
    <n v="0"/>
    <n v="0"/>
    <n v="12743.859999999999"/>
  </r>
  <r>
    <x v="5"/>
    <n v="601615"/>
    <s v="26-4000"/>
    <s v="Patrol"/>
    <n v="151063"/>
    <m/>
    <s v="SHOP TR28           "/>
    <n v="1035"/>
    <x v="0"/>
    <n v="9668"/>
    <n v="3180"/>
    <n v="3004.0400000000004"/>
    <n v="0"/>
    <n v="12.82"/>
    <n v="900"/>
    <n v="0"/>
    <n v="0"/>
    <n v="0"/>
    <n v="0"/>
    <n v="7096.8600000000006"/>
    <s v="D"/>
    <n v="1900"/>
    <s v=" "/>
    <n v="0"/>
    <n v="0"/>
    <n v="0"/>
    <n v="7096.8600000000006"/>
  </r>
  <r>
    <x v="5"/>
    <n v="601615"/>
    <s v="26-4000"/>
    <s v="Patrol"/>
    <n v="151064"/>
    <m/>
    <s v="SHOP TR29           "/>
    <n v="1035"/>
    <x v="0"/>
    <n v="13740"/>
    <n v="3180"/>
    <n v="5151.6000000000013"/>
    <n v="0"/>
    <n v="250.59999999999997"/>
    <n v="900"/>
    <n v="0"/>
    <n v="1120.6099999999999"/>
    <n v="0"/>
    <n v="0"/>
    <n v="10602.810000000003"/>
    <s v="D"/>
    <n v="1900"/>
    <s v=" "/>
    <n v="0"/>
    <n v="0"/>
    <n v="0"/>
    <n v="10602.810000000003"/>
  </r>
  <r>
    <x v="5"/>
    <n v="601615"/>
    <s v="26-4000"/>
    <s v="Patrol"/>
    <n v="151073"/>
    <m/>
    <s v="SHOP 1522           "/>
    <n v="1035"/>
    <x v="0"/>
    <n v="11586"/>
    <n v="3180"/>
    <n v="3678.73"/>
    <n v="0"/>
    <n v="220.64000000000001"/>
    <n v="900"/>
    <n v="0"/>
    <n v="307.27999999999997"/>
    <n v="0"/>
    <n v="0"/>
    <n v="8286.65"/>
    <s v="F"/>
    <n v="2016"/>
    <s v=" "/>
    <n v="0"/>
    <n v="0"/>
    <n v="0"/>
    <n v="8286.65"/>
  </r>
  <r>
    <x v="5"/>
    <n v="601615"/>
    <s v="26-4000"/>
    <s v="Patrol"/>
    <n v="151078"/>
    <m/>
    <s v="SHOP 1537           "/>
    <n v="1035"/>
    <x v="0"/>
    <n v="16647"/>
    <n v="3180"/>
    <n v="6183.51"/>
    <n v="0"/>
    <n v="277.89"/>
    <n v="900"/>
    <n v="0"/>
    <n v="0"/>
    <n v="0"/>
    <n v="0"/>
    <n v="10541.4"/>
    <s v="D"/>
    <n v="1900"/>
    <s v=" "/>
    <n v="0"/>
    <n v="0"/>
    <n v="0"/>
    <n v="10541.4"/>
  </r>
  <r>
    <x v="5"/>
    <n v="601615"/>
    <s v="26-4000"/>
    <s v="Patrol"/>
    <n v="151079"/>
    <m/>
    <s v="SHOP 1538           "/>
    <n v="1035"/>
    <x v="0"/>
    <n v="11275"/>
    <n v="3180"/>
    <n v="4385.75"/>
    <n v="0"/>
    <n v="19.02"/>
    <n v="900"/>
    <n v="3000"/>
    <n v="0"/>
    <n v="0"/>
    <n v="0"/>
    <n v="11484.77"/>
    <s v="D"/>
    <n v="1900"/>
    <s v=" "/>
    <n v="0"/>
    <n v="0"/>
    <n v="0"/>
    <n v="11484.77"/>
  </r>
  <r>
    <x v="5"/>
    <n v="601615"/>
    <s v="26-4000"/>
    <s v="Patrol"/>
    <n v="161075"/>
    <m/>
    <s v="SHOP 1625           "/>
    <n v="1035"/>
    <x v="0"/>
    <n v="15655"/>
    <n v="3180"/>
    <n v="5778.5900000000011"/>
    <n v="0"/>
    <n v="174.04"/>
    <n v="900"/>
    <n v="0"/>
    <n v="332"/>
    <n v="0"/>
    <n v="0"/>
    <n v="10364.630000000001"/>
    <s v="D"/>
    <n v="1900"/>
    <s v=" "/>
    <n v="0"/>
    <n v="0"/>
    <n v="0"/>
    <n v="10364.630000000001"/>
  </r>
  <r>
    <x v="5"/>
    <n v="601615"/>
    <s v="26-4000"/>
    <s v="Patrol"/>
    <n v="161077"/>
    <m/>
    <s v="SHOP 1626           "/>
    <n v="1035"/>
    <x v="0"/>
    <n v="16284"/>
    <n v="3180"/>
    <n v="5528.43"/>
    <n v="0"/>
    <n v="83.94"/>
    <n v="900"/>
    <n v="0"/>
    <n v="300"/>
    <n v="0"/>
    <n v="0"/>
    <n v="9992.3700000000008"/>
    <s v="D"/>
    <n v="1900"/>
    <s v=" "/>
    <n v="0"/>
    <n v="0"/>
    <n v="0"/>
    <n v="9992.3700000000008"/>
  </r>
  <r>
    <x v="5"/>
    <n v="601615"/>
    <s v="26-4000"/>
    <s v="Patrol"/>
    <s v="861024"/>
    <m/>
    <s v="PATROLVEH - Patrol repl (8)"/>
    <n v="9020"/>
    <x v="1"/>
    <n v="0"/>
    <n v="0"/>
    <n v="0"/>
    <n v="0"/>
    <n v="0"/>
    <n v="0"/>
    <n v="0"/>
    <n v="0"/>
    <n v="0"/>
    <n v="17700"/>
    <n v="17700"/>
    <s v="A"/>
    <n v="2020"/>
    <s v="M78 FLT PATROL"/>
    <n v="354000"/>
    <n v="422567.16000000003"/>
    <n v="776567.16"/>
    <n v="794267.16"/>
  </r>
  <r>
    <x v="5"/>
    <n v="601615"/>
    <s v="26-4000 "/>
    <s v="Patrol"/>
    <n v="151025"/>
    <m/>
    <s v="SHOP 1502           "/>
    <n v="1035"/>
    <x v="0"/>
    <n v="14900"/>
    <n v="3180"/>
    <n v="5542.7400000000007"/>
    <n v="0"/>
    <n v="255.86"/>
    <n v="900"/>
    <n v="0"/>
    <n v="300"/>
    <n v="0"/>
    <n v="0"/>
    <n v="10178.600000000002"/>
    <s v="F"/>
    <n v="2015"/>
    <s v=" "/>
    <n v="0"/>
    <n v="0"/>
    <n v="0"/>
    <n v="10178.600000000002"/>
  </r>
  <r>
    <x v="5"/>
    <n v="601615"/>
    <s v="26-4000 "/>
    <s v="Patrol"/>
    <n v="151026"/>
    <m/>
    <s v="SHOP 1503           "/>
    <n v="1035"/>
    <x v="0"/>
    <n v="14074"/>
    <n v="3180"/>
    <n v="5604.22"/>
    <n v="0"/>
    <n v="98.05"/>
    <n v="900"/>
    <n v="0"/>
    <n v="0"/>
    <n v="0"/>
    <n v="0"/>
    <n v="9782.27"/>
    <s v="F"/>
    <n v="2015"/>
    <s v=" "/>
    <n v="0"/>
    <n v="0"/>
    <n v="0"/>
    <n v="9782.27"/>
  </r>
  <r>
    <x v="5"/>
    <n v="601615"/>
    <s v="26-4000 "/>
    <s v="Patrol"/>
    <n v="151033"/>
    <m/>
    <s v="SHOP 1505           "/>
    <n v="1035"/>
    <x v="0"/>
    <n v="5815"/>
    <n v="3180"/>
    <n v="400.15000000000009"/>
    <n v="0"/>
    <n v="29.7"/>
    <n v="900"/>
    <n v="0"/>
    <n v="0"/>
    <n v="0"/>
    <n v="0"/>
    <n v="4509.8500000000004"/>
    <s v="F"/>
    <n v="2015"/>
    <s v=" "/>
    <n v="0"/>
    <n v="0"/>
    <n v="0"/>
    <n v="4509.8500000000004"/>
  </r>
  <r>
    <x v="5"/>
    <n v="601615"/>
    <s v="26-4000 "/>
    <s v="Patrol"/>
    <n v="151034"/>
    <m/>
    <s v="SHOP 1506           "/>
    <n v="1035"/>
    <x v="0"/>
    <n v="14130"/>
    <n v="3180"/>
    <n v="4838.9000000000005"/>
    <n v="0"/>
    <n v="264.09999999999991"/>
    <n v="900"/>
    <n v="0"/>
    <n v="250"/>
    <n v="0"/>
    <n v="0"/>
    <n v="9433"/>
    <s v="F"/>
    <n v="2015"/>
    <s v=" "/>
    <n v="0"/>
    <n v="0"/>
    <n v="0"/>
    <n v="9433"/>
  </r>
  <r>
    <x v="5"/>
    <n v="601615"/>
    <s v="26-4000 "/>
    <s v="Patrol"/>
    <n v="151035"/>
    <m/>
    <s v="SHOP 1504           "/>
    <n v="1035"/>
    <x v="0"/>
    <n v="18322"/>
    <n v="3180"/>
    <n v="6791.420000000001"/>
    <n v="0"/>
    <n v="0"/>
    <n v="900"/>
    <n v="0"/>
    <n v="1201.5"/>
    <n v="0"/>
    <n v="0"/>
    <n v="12072.920000000002"/>
    <s v="F"/>
    <n v="2015"/>
    <s v=" "/>
    <n v="0"/>
    <n v="0"/>
    <n v="0"/>
    <n v="12072.920000000002"/>
  </r>
  <r>
    <x v="5"/>
    <n v="601615"/>
    <s v="26-4000 "/>
    <s v="Patrol"/>
    <n v="161030"/>
    <m/>
    <s v="SHOP 1617           "/>
    <n v="1035"/>
    <x v="0"/>
    <n v="12282"/>
    <n v="3180"/>
    <n v="4124.4600000000009"/>
    <n v="0"/>
    <n v="25.78"/>
    <n v="900"/>
    <n v="0"/>
    <n v="0"/>
    <n v="0"/>
    <n v="0"/>
    <n v="8230.2400000000016"/>
    <s v="F"/>
    <n v="2017"/>
    <s v=" "/>
    <n v="0"/>
    <n v="0"/>
    <n v="0"/>
    <n v="8230.2400000000016"/>
  </r>
  <r>
    <x v="5"/>
    <n v="601615"/>
    <s v="26-4000 "/>
    <s v="Patrol"/>
    <n v="161043"/>
    <m/>
    <s v="SHOP 1610           "/>
    <n v="1035"/>
    <x v="0"/>
    <n v="15098"/>
    <n v="3180"/>
    <n v="5086.9400000000005"/>
    <n v="0"/>
    <n v="544.73"/>
    <n v="900"/>
    <n v="0"/>
    <n v="0"/>
    <n v="0"/>
    <n v="0"/>
    <n v="9711.67"/>
    <s v="F"/>
    <n v="2017"/>
    <s v=" "/>
    <n v="0"/>
    <n v="0"/>
    <n v="0"/>
    <n v="9711.67"/>
  </r>
  <r>
    <x v="5"/>
    <n v="601615"/>
    <s v="26-4000 "/>
    <s v="Patrol"/>
    <n v="161044"/>
    <m/>
    <s v="SHOP 1611           "/>
    <n v="1035"/>
    <x v="0"/>
    <n v="19522"/>
    <n v="3180"/>
    <n v="7431.6600000000008"/>
    <n v="0"/>
    <n v="268.90999999999997"/>
    <n v="900"/>
    <n v="0"/>
    <n v="0"/>
    <n v="0"/>
    <n v="0"/>
    <n v="11780.57"/>
    <s v="F"/>
    <n v="2017"/>
    <s v=" "/>
    <n v="0"/>
    <n v="0"/>
    <n v="0"/>
    <n v="11780.57"/>
  </r>
  <r>
    <x v="5"/>
    <n v="601615"/>
    <s v="26-4000 "/>
    <s v="Patrol"/>
    <n v="161045"/>
    <m/>
    <s v="SHOP 1612           "/>
    <n v="1035"/>
    <x v="0"/>
    <n v="28580"/>
    <n v="3180"/>
    <n v="11967.400000000001"/>
    <n v="0"/>
    <n v="283.70999999999998"/>
    <n v="900"/>
    <n v="0"/>
    <n v="300"/>
    <n v="0"/>
    <n v="0"/>
    <n v="16631.11"/>
    <s v="F"/>
    <n v="2017"/>
    <s v=" "/>
    <n v="0"/>
    <n v="0"/>
    <n v="0"/>
    <n v="16631.11"/>
  </r>
  <r>
    <x v="5"/>
    <n v="601615"/>
    <s v="26-4000 "/>
    <s v="Patrol"/>
    <n v="161046"/>
    <m/>
    <s v="SHOP 1613           "/>
    <n v="1035"/>
    <x v="0"/>
    <n v="14089"/>
    <n v="3180"/>
    <n v="4817.170000000001"/>
    <n v="0"/>
    <n v="247.63"/>
    <n v="900"/>
    <n v="0"/>
    <n v="223"/>
    <n v="0"/>
    <n v="0"/>
    <n v="9367.8000000000011"/>
    <s v="F"/>
    <n v="2017"/>
    <s v=" "/>
    <n v="0"/>
    <n v="0"/>
    <n v="0"/>
    <n v="9367.8000000000011"/>
  </r>
  <r>
    <x v="5"/>
    <n v="601615"/>
    <s v="26-4000 "/>
    <s v="Patrol"/>
    <n v="161051"/>
    <m/>
    <s v="SHOP 1614           "/>
    <n v="1035"/>
    <x v="0"/>
    <n v="24748"/>
    <n v="3180"/>
    <n v="9936.4399999999987"/>
    <n v="0"/>
    <n v="341.53000000000009"/>
    <n v="900"/>
    <n v="120"/>
    <n v="196"/>
    <n v="0"/>
    <n v="0"/>
    <n v="14673.97"/>
    <s v="F"/>
    <n v="2017"/>
    <s v=" "/>
    <n v="0"/>
    <n v="0"/>
    <n v="0"/>
    <n v="14673.97"/>
  </r>
  <r>
    <x v="5"/>
    <n v="601615"/>
    <s v="26-4000 "/>
    <s v="Patrol"/>
    <n v="161053"/>
    <m/>
    <s v="SHOP 1616           "/>
    <n v="1035"/>
    <x v="0"/>
    <n v="28284"/>
    <n v="3180"/>
    <n v="11810.519999999999"/>
    <n v="0"/>
    <n v="393.18999999999994"/>
    <n v="900"/>
    <n v="0"/>
    <n v="0"/>
    <n v="0"/>
    <n v="0"/>
    <n v="16283.71"/>
    <s v="F"/>
    <n v="2017"/>
    <s v=" "/>
    <n v="0"/>
    <n v="0"/>
    <n v="0"/>
    <n v="16283.71"/>
  </r>
  <r>
    <x v="5"/>
    <n v="601615"/>
    <s v="26-4000 "/>
    <s v="Patrol"/>
    <s v="171043"/>
    <m/>
    <s v="SHOP 1708       "/>
    <n v="1035"/>
    <x v="0"/>
    <n v="18484"/>
    <n v="3180"/>
    <n v="7351.1"/>
    <n v="0"/>
    <n v="229.61999999999998"/>
    <n v="900"/>
    <n v="0"/>
    <n v="0"/>
    <n v="0"/>
    <n v="0"/>
    <n v="11660.720000000001"/>
    <s v="F"/>
    <n v="2018"/>
    <s v=" "/>
    <n v="0"/>
    <n v="0"/>
    <n v="0"/>
    <n v="11660.720000000001"/>
  </r>
  <r>
    <x v="5"/>
    <n v="601615"/>
    <s v="26-4000 "/>
    <s v="Patrol"/>
    <s v="171044"/>
    <m/>
    <s v="SHOP 1709"/>
    <n v="1035"/>
    <x v="0"/>
    <n v="11915"/>
    <n v="2650"/>
    <n v="3929.9500000000007"/>
    <n v="0"/>
    <n v="20.21"/>
    <n v="900"/>
    <n v="0"/>
    <n v="1007.61"/>
    <n v="0"/>
    <n v="0"/>
    <n v="8507.77"/>
    <s v="F"/>
    <n v="2018"/>
    <s v=" "/>
    <n v="0"/>
    <n v="0"/>
    <n v="0"/>
    <n v="8507.77"/>
  </r>
  <r>
    <x v="5"/>
    <n v="601615"/>
    <s v="26-4000 "/>
    <s v="Patrol"/>
    <s v="171045"/>
    <m/>
    <s v="SHOP 1710"/>
    <n v="1035"/>
    <x v="0"/>
    <n v="14106"/>
    <n v="3180"/>
    <n v="4561.1800000000012"/>
    <n v="0"/>
    <n v="175.69"/>
    <n v="900"/>
    <n v="0"/>
    <n v="0"/>
    <n v="0"/>
    <n v="0"/>
    <n v="8816.8700000000008"/>
    <s v="F"/>
    <n v="2018"/>
    <s v=" "/>
    <n v="0"/>
    <n v="0"/>
    <n v="0"/>
    <n v="8816.8700000000008"/>
  </r>
  <r>
    <x v="5"/>
    <n v="601615"/>
    <s v="26-4000 "/>
    <s v="Patrol"/>
    <s v="171046"/>
    <m/>
    <s v="SHOP 1711"/>
    <n v="1035"/>
    <x v="0"/>
    <n v="16724"/>
    <n v="3180"/>
    <n v="6213.72"/>
    <n v="0"/>
    <n v="68.949999999999989"/>
    <n v="900"/>
    <n v="0"/>
    <n v="0"/>
    <n v="0"/>
    <n v="0"/>
    <n v="10362.670000000002"/>
    <s v="F"/>
    <n v="2018"/>
    <s v=" "/>
    <n v="0"/>
    <n v="0"/>
    <n v="0"/>
    <n v="10362.670000000002"/>
  </r>
  <r>
    <x v="5"/>
    <n v="601615"/>
    <s v="26-4000 "/>
    <s v="Patrol"/>
    <s v="171047"/>
    <m/>
    <s v="SHOP 1712"/>
    <n v="1035"/>
    <x v="0"/>
    <n v="12342"/>
    <n v="3180"/>
    <n v="4421.26"/>
    <n v="0"/>
    <n v="163.98"/>
    <n v="900"/>
    <n v="5022.55"/>
    <n v="209"/>
    <n v="0"/>
    <n v="0"/>
    <n v="13896.79"/>
    <s v="F"/>
    <n v="2018"/>
    <s v=" "/>
    <n v="0"/>
    <n v="0"/>
    <n v="0"/>
    <n v="13896.79"/>
  </r>
  <r>
    <x v="5"/>
    <n v="601615"/>
    <s v="26-4000 "/>
    <s v="Patrol"/>
    <s v="171048"/>
    <m/>
    <s v="SHOP 1713"/>
    <n v="1035"/>
    <x v="0"/>
    <n v="15066"/>
    <n v="3180"/>
    <n v="5069.9800000000014"/>
    <n v="0"/>
    <n v="392.47"/>
    <n v="900"/>
    <n v="0"/>
    <n v="0"/>
    <n v="0"/>
    <n v="0"/>
    <n v="9542.4500000000007"/>
    <s v="F"/>
    <n v="2018"/>
    <s v=" "/>
    <n v="0"/>
    <n v="0"/>
    <n v="0"/>
    <n v="9542.4500000000007"/>
  </r>
  <r>
    <x v="5"/>
    <n v="601615"/>
    <s v="26-4000 "/>
    <s v="Patrol"/>
    <s v="171049"/>
    <m/>
    <s v="SHOP 1714"/>
    <n v="1035"/>
    <x v="0"/>
    <n v="16991"/>
    <n v="3180"/>
    <n v="6620.2299999999987"/>
    <n v="0"/>
    <n v="261.59999999999997"/>
    <n v="900"/>
    <n v="0"/>
    <n v="0"/>
    <n v="0"/>
    <n v="0"/>
    <n v="10961.83"/>
    <s v="F"/>
    <n v="2018"/>
    <s v=" "/>
    <n v="0"/>
    <n v="0"/>
    <n v="0"/>
    <n v="10961.83"/>
  </r>
  <r>
    <x v="5"/>
    <n v="601615"/>
    <s v="26-4000 "/>
    <s v="Patrol"/>
    <s v="171050"/>
    <m/>
    <s v="SHOP 1715"/>
    <n v="1035"/>
    <x v="0"/>
    <n v="21035"/>
    <n v="3180"/>
    <n v="8233.5500000000011"/>
    <n v="0"/>
    <n v="272.18"/>
    <n v="900"/>
    <n v="0"/>
    <n v="0"/>
    <n v="0"/>
    <n v="0"/>
    <n v="12585.730000000001"/>
    <s v="F"/>
    <n v="2018"/>
    <s v=" "/>
    <n v="0"/>
    <n v="0"/>
    <n v="0"/>
    <n v="12585.730000000001"/>
  </r>
  <r>
    <x v="5"/>
    <n v="601615"/>
    <s v="26-4000 "/>
    <s v="Patrol"/>
    <s v="181024"/>
    <m/>
    <s v="SHOP 1806"/>
    <n v="1035"/>
    <x v="0"/>
    <n v="19396"/>
    <n v="3180"/>
    <n v="7364.880000000001"/>
    <n v="0"/>
    <n v="241.94"/>
    <n v="900"/>
    <n v="0"/>
    <n v="790.26"/>
    <n v="594.08000000000004"/>
    <n v="0"/>
    <n v="13071.160000000002"/>
    <s v="F"/>
    <n v="2019"/>
    <s v=" "/>
    <n v="0"/>
    <n v="0"/>
    <n v="0"/>
    <n v="13071.160000000002"/>
  </r>
  <r>
    <x v="5"/>
    <n v="601615"/>
    <s v="26-4000 "/>
    <s v="Patrol"/>
    <s v="181025"/>
    <m/>
    <s v="SHOP 1807"/>
    <n v="1035"/>
    <x v="0"/>
    <n v="12896"/>
    <n v="3180"/>
    <n v="4229.93"/>
    <n v="0"/>
    <n v="210.75"/>
    <n v="900"/>
    <n v="0"/>
    <n v="267"/>
    <n v="594.08000000000004"/>
    <n v="0"/>
    <n v="9381.76"/>
    <s v="F"/>
    <n v="2019"/>
    <s v=" "/>
    <n v="0"/>
    <n v="0"/>
    <n v="0"/>
    <n v="9381.76"/>
  </r>
  <r>
    <x v="5"/>
    <n v="601615"/>
    <s v="26-4000 "/>
    <s v="Patrol"/>
    <s v="181026"/>
    <m/>
    <s v="SHOP 1808"/>
    <n v="1035"/>
    <x v="0"/>
    <n v="17121"/>
    <n v="3180"/>
    <n v="5894.13"/>
    <n v="0"/>
    <n v="188.32"/>
    <n v="900"/>
    <n v="0"/>
    <n v="350"/>
    <n v="594.08000000000004"/>
    <n v="0"/>
    <n v="11106.53"/>
    <s v="F"/>
    <n v="2019"/>
    <s v=" "/>
    <n v="0"/>
    <n v="0"/>
    <n v="0"/>
    <n v="11106.53"/>
  </r>
  <r>
    <x v="5"/>
    <n v="601615"/>
    <s v="26-4000 "/>
    <s v="Patrol"/>
    <s v="181027"/>
    <m/>
    <s v="SHOP 1809"/>
    <n v="1035"/>
    <x v="0"/>
    <n v="9104"/>
    <n v="3180"/>
    <n v="1786.1"/>
    <n v="0"/>
    <n v="86.240000000000009"/>
    <n v="900"/>
    <n v="0"/>
    <n v="1096.1400000000001"/>
    <n v="594.08000000000004"/>
    <n v="0"/>
    <n v="7642.56"/>
    <s v="F"/>
    <n v="2019"/>
    <s v=" "/>
    <n v="0"/>
    <n v="0"/>
    <n v="0"/>
    <n v="7642.56"/>
  </r>
  <r>
    <x v="5"/>
    <n v="601615"/>
    <s v="26-4000 "/>
    <s v="Patrol"/>
    <s v="181032"/>
    <m/>
    <s v="SHOP 1813"/>
    <n v="1035"/>
    <x v="0"/>
    <n v="19862"/>
    <n v="3180"/>
    <n v="7346.8600000000006"/>
    <n v="0"/>
    <n v="229.32999999999998"/>
    <n v="900"/>
    <n v="0"/>
    <n v="0"/>
    <n v="594.08000000000004"/>
    <n v="0"/>
    <n v="12250.27"/>
    <s v="F"/>
    <n v="2019"/>
    <s v=" "/>
    <n v="0"/>
    <n v="0"/>
    <n v="0"/>
    <n v="12250.27"/>
  </r>
  <r>
    <x v="5"/>
    <n v="601615"/>
    <s v="26-4000 "/>
    <s v="Patrol"/>
    <s v="181033"/>
    <m/>
    <s v="SHOP 1814"/>
    <n v="1035"/>
    <x v="0"/>
    <n v="14475"/>
    <n v="3180"/>
    <n v="4760.46"/>
    <n v="0"/>
    <n v="97.18"/>
    <n v="900"/>
    <n v="0"/>
    <n v="0"/>
    <n v="594.08000000000004"/>
    <n v="0"/>
    <n v="9531.7199999999993"/>
    <s v="F"/>
    <n v="2019"/>
    <s v=" "/>
    <n v="0"/>
    <n v="0"/>
    <n v="0"/>
    <n v="9531.7199999999993"/>
  </r>
  <r>
    <x v="5"/>
    <n v="601615"/>
    <s v="26-4000 "/>
    <s v="Patrol"/>
    <s v="181034"/>
    <m/>
    <s v="SHOP 1815"/>
    <n v="1035"/>
    <x v="0"/>
    <n v="8318"/>
    <n v="3180"/>
    <n v="1327.6500000000003"/>
    <n v="0"/>
    <n v="129.88999999999999"/>
    <n v="900"/>
    <n v="0"/>
    <n v="0"/>
    <n v="594.08000000000004"/>
    <n v="0"/>
    <n v="6131.6200000000008"/>
    <s v="F"/>
    <n v="2019"/>
    <s v=" "/>
    <n v="0"/>
    <n v="0"/>
    <n v="0"/>
    <n v="6131.6200000000008"/>
  </r>
  <r>
    <x v="5"/>
    <n v="601615"/>
    <s v="26-4000 "/>
    <s v="Patrol"/>
    <s v="181035"/>
    <m/>
    <s v="SHOP 1816"/>
    <n v="1035"/>
    <x v="0"/>
    <n v="13549"/>
    <n v="3180"/>
    <n v="4265.97"/>
    <n v="0"/>
    <n v="239.25"/>
    <n v="900"/>
    <n v="0"/>
    <n v="0"/>
    <n v="594.08000000000004"/>
    <n v="0"/>
    <n v="9179.3000000000011"/>
    <s v="F"/>
    <n v="2019"/>
    <s v=" "/>
    <n v="0"/>
    <n v="0"/>
    <n v="0"/>
    <n v="9179.3000000000011"/>
  </r>
  <r>
    <x v="5"/>
    <n v="601615"/>
    <s v="26-4000 "/>
    <s v="Patrol"/>
    <s v="181036"/>
    <m/>
    <s v="SHOP 1817"/>
    <n v="1035"/>
    <x v="0"/>
    <n v="16035"/>
    <n v="3180"/>
    <n v="6378.5500000000011"/>
    <n v="0"/>
    <n v="190.15"/>
    <n v="900"/>
    <n v="0"/>
    <n v="320"/>
    <n v="594.08000000000004"/>
    <n v="0"/>
    <n v="11562.78"/>
    <s v="F"/>
    <n v="2019"/>
    <s v=" "/>
    <n v="0"/>
    <n v="0"/>
    <n v="0"/>
    <n v="11562.78"/>
  </r>
  <r>
    <x v="5"/>
    <n v="601615"/>
    <s v="26-4000 "/>
    <s v="Patrol"/>
    <s v="181037"/>
    <m/>
    <s v="SHOP 1818"/>
    <n v="1035"/>
    <x v="0"/>
    <n v="17901"/>
    <n v="3180"/>
    <n v="6572.5300000000007"/>
    <n v="0"/>
    <n v="272.83"/>
    <n v="900"/>
    <n v="0"/>
    <n v="0"/>
    <n v="594.08000000000004"/>
    <n v="0"/>
    <n v="11519.44"/>
    <s v="F"/>
    <n v="2019"/>
    <s v=" "/>
    <n v="0"/>
    <n v="0"/>
    <n v="0"/>
    <n v="11519.44"/>
  </r>
  <r>
    <x v="5"/>
    <n v="601615"/>
    <s v="26-4000 "/>
    <s v="Patrol"/>
    <s v="181038"/>
    <m/>
    <s v="SHOP 1819"/>
    <n v="1035"/>
    <x v="0"/>
    <n v="9218"/>
    <n v="3180"/>
    <n v="2902.8100000000004"/>
    <n v="0"/>
    <n v="0"/>
    <n v="900"/>
    <n v="0"/>
    <n v="0"/>
    <n v="594.08000000000004"/>
    <n v="0"/>
    <n v="7576.89"/>
    <s v="F"/>
    <n v="2019"/>
    <s v=" "/>
    <n v="0"/>
    <n v="0"/>
    <n v="0"/>
    <n v="7576.89"/>
  </r>
  <r>
    <x v="5"/>
    <n v="601615"/>
    <s v="26-4000 "/>
    <s v="Patrol"/>
    <s v="181039"/>
    <m/>
    <s v="SHOP 1820"/>
    <n v="1035"/>
    <x v="0"/>
    <n v="10220"/>
    <n v="3180"/>
    <n v="2687.1000000000004"/>
    <n v="0"/>
    <n v="140.07000000000002"/>
    <n v="900"/>
    <n v="0"/>
    <n v="205"/>
    <n v="594.08000000000004"/>
    <n v="0"/>
    <n v="7706.25"/>
    <s v="F"/>
    <n v="2019"/>
    <s v=" "/>
    <n v="0"/>
    <n v="0"/>
    <n v="0"/>
    <n v="7706.25"/>
  </r>
  <r>
    <x v="5"/>
    <n v="601615"/>
    <s v="26-4000 "/>
    <s v="Patrol"/>
    <s v="191000"/>
    <m/>
    <s v="SHOP 1900"/>
    <n v="1035"/>
    <x v="0"/>
    <n v="22196"/>
    <n v="3180"/>
    <n v="8583.880000000001"/>
    <n v="0"/>
    <n v="399.25"/>
    <n v="900"/>
    <n v="0"/>
    <n v="0"/>
    <n v="0"/>
    <n v="0"/>
    <n v="13063.130000000001"/>
    <s v="F"/>
    <n v="2019"/>
    <s v=" "/>
    <n v="0"/>
    <n v="0"/>
    <n v="0"/>
    <n v="13063.130000000001"/>
  </r>
  <r>
    <x v="5"/>
    <n v="601615"/>
    <s v="26-4000 "/>
    <s v="Patrol"/>
    <s v="191004"/>
    <m/>
    <s v="SHOP 1908"/>
    <n v="1035"/>
    <x v="0"/>
    <n v="9531"/>
    <n v="2915"/>
    <n v="3441.29"/>
    <n v="0"/>
    <n v="433.29999999999995"/>
    <n v="825"/>
    <n v="0"/>
    <n v="1073.75"/>
    <n v="29681.420999999995"/>
    <n v="0"/>
    <n v="38369.760999999999"/>
    <s v="F"/>
    <n v="2020"/>
    <s v=" "/>
    <n v="0"/>
    <n v="0"/>
    <n v="0"/>
    <n v="38369.760999999999"/>
  </r>
  <r>
    <x v="5"/>
    <n v="601615"/>
    <s v="26-4000 "/>
    <s v="Patrol"/>
    <s v="191005"/>
    <m/>
    <s v="SHOP 1910"/>
    <n v="1035"/>
    <x v="0"/>
    <n v="8691"/>
    <n v="2915"/>
    <n v="3788.9700000000003"/>
    <n v="0"/>
    <n v="222.17999999999998"/>
    <n v="825"/>
    <n v="3775"/>
    <n v="0"/>
    <n v="26003.420999999995"/>
    <n v="0"/>
    <n v="37529.570999999996"/>
    <s v="F"/>
    <n v="2020"/>
    <s v=" "/>
    <n v="0"/>
    <n v="0"/>
    <n v="0"/>
    <n v="37529.570999999996"/>
  </r>
  <r>
    <x v="5"/>
    <n v="601615"/>
    <s v="26-4000 "/>
    <s v="Patrol"/>
    <s v="191007"/>
    <m/>
    <s v="SHOP 1911"/>
    <n v="1035"/>
    <x v="0"/>
    <n v="10145"/>
    <n v="2915"/>
    <n v="2372.8099999999995"/>
    <n v="0"/>
    <n v="80.300000000000011"/>
    <n v="825"/>
    <n v="0"/>
    <n v="0"/>
    <n v="35553.587"/>
    <n v="400.20000000000005"/>
    <n v="42146.896999999997"/>
    <s v="A"/>
    <n v="2026"/>
    <s v="M78 FLT SUV"/>
    <n v="8004"/>
    <n v="9554.32"/>
    <n v="17558.32"/>
    <n v="59705.216999999997"/>
  </r>
  <r>
    <x v="5"/>
    <n v="601615"/>
    <s v="26-4000 "/>
    <s v="Patrol"/>
    <s v="191021"/>
    <m/>
    <s v="SHOP 1907"/>
    <n v="1035"/>
    <x v="0"/>
    <n v="42"/>
    <n v="2915"/>
    <n v="0"/>
    <n v="0"/>
    <n v="134.48000000000002"/>
    <n v="825"/>
    <n v="0"/>
    <n v="0"/>
    <n v="15194.467000000001"/>
    <n v="400.20000000000005"/>
    <n v="19469.147000000001"/>
    <s v="A"/>
    <n v="2026"/>
    <s v="M78 FLT SUV"/>
    <n v="8004"/>
    <n v="9554.32"/>
    <n v="17558.32"/>
    <n v="37027.467000000004"/>
  </r>
  <r>
    <x v="5"/>
    <n v="601615"/>
    <s v="26-4000 "/>
    <s v="Patrol"/>
    <s v="191027"/>
    <m/>
    <s v="SHOP 1912"/>
    <n v="1035"/>
    <x v="0"/>
    <n v="15661"/>
    <n v="2915"/>
    <n v="5650.3300000000008"/>
    <n v="0"/>
    <n v="203.59"/>
    <n v="825"/>
    <n v="102"/>
    <n v="1085.75"/>
    <n v="28506.138999999999"/>
    <n v="0"/>
    <n v="39287.809000000001"/>
    <s v="F"/>
    <n v="2020"/>
    <s v=" "/>
    <n v="0"/>
    <n v="0"/>
    <n v="0"/>
    <n v="39287.809000000001"/>
  </r>
  <r>
    <x v="5"/>
    <n v="601615"/>
    <s v="26-4000 "/>
    <s v="Patrol"/>
    <s v="191028"/>
    <m/>
    <s v="SHOP 1913"/>
    <n v="1035"/>
    <x v="0"/>
    <n v="9874"/>
    <n v="2915"/>
    <n v="3799.57"/>
    <n v="0"/>
    <n v="187.3"/>
    <n v="825"/>
    <n v="1450.7"/>
    <n v="0"/>
    <n v="27702.934000000005"/>
    <n v="0"/>
    <n v="36880.504000000001"/>
    <s v="F"/>
    <n v="2020"/>
    <s v=" "/>
    <n v="0"/>
    <n v="0"/>
    <n v="0"/>
    <n v="36880.504000000001"/>
  </r>
  <r>
    <x v="5"/>
    <n v="601615"/>
    <s v="26-4000 "/>
    <s v="Patrol"/>
    <s v="191030"/>
    <m/>
    <s v="SHOP 1915"/>
    <n v="1035"/>
    <x v="0"/>
    <n v="12101"/>
    <n v="2650"/>
    <n v="5261.3099999999995"/>
    <n v="0"/>
    <n v="120.39"/>
    <n v="750"/>
    <n v="0"/>
    <n v="0"/>
    <n v="28223.238999999998"/>
    <n v="0"/>
    <n v="37004.938999999998"/>
    <s v="F"/>
    <n v="2020"/>
    <s v=" "/>
    <n v="0"/>
    <n v="0"/>
    <n v="0"/>
    <n v="37004.938999999998"/>
  </r>
  <r>
    <x v="5"/>
    <n v="601615"/>
    <s v="26-4000 "/>
    <s v="Patrol"/>
    <s v="191031"/>
    <m/>
    <s v="SHOP 1916"/>
    <n v="1035"/>
    <x v="0"/>
    <n v="10084"/>
    <n v="2650"/>
    <n v="3924.6500000000005"/>
    <n v="0"/>
    <n v="377.37999999999994"/>
    <n v="750"/>
    <n v="0"/>
    <n v="0"/>
    <n v="28018.994000000006"/>
    <n v="0"/>
    <n v="35721.024000000005"/>
    <s v="F"/>
    <n v="2020"/>
    <s v=" "/>
    <n v="0"/>
    <n v="0"/>
    <n v="0"/>
    <n v="35721.024000000005"/>
  </r>
  <r>
    <x v="5"/>
    <n v="601615"/>
    <s v="26-4000 "/>
    <s v="Patrol"/>
    <s v="191032"/>
    <m/>
    <s v="SHOP 1917"/>
    <n v="1035"/>
    <x v="0"/>
    <n v="8745"/>
    <n v="2650"/>
    <n v="3483.6900000000005"/>
    <n v="0"/>
    <n v="324.55999999999995"/>
    <n v="750"/>
    <n v="0"/>
    <n v="0"/>
    <n v="27755.934000000005"/>
    <n v="0"/>
    <n v="34964.184000000008"/>
    <s v="F"/>
    <n v="2020"/>
    <s v=" "/>
    <n v="0"/>
    <n v="0"/>
    <n v="0"/>
    <n v="34964.184000000008"/>
  </r>
  <r>
    <x v="5"/>
    <n v="601615"/>
    <s v="26-4000 "/>
    <s v="Patrol"/>
    <s v="201034"/>
    <m/>
    <s v="SHOP 2014"/>
    <n v="3007"/>
    <x v="0"/>
    <n v="0"/>
    <n v="0"/>
    <n v="0"/>
    <n v="152.51"/>
    <n v="0"/>
    <n v="120"/>
    <n v="0"/>
    <n v="0"/>
    <n v="0"/>
    <n v="0"/>
    <n v="272.51"/>
    <s v="D"/>
    <n v="1900"/>
    <s v=" "/>
    <n v="0"/>
    <n v="0"/>
    <n v="0"/>
    <n v="272.51"/>
  </r>
  <r>
    <x v="5"/>
    <n v="601649"/>
    <s v="26-4100"/>
    <s v="Domestic Violence Education &amp; Resource Team"/>
    <n v="161041"/>
    <m/>
    <s v="SHOP 1605           "/>
    <n v="1212"/>
    <x v="0"/>
    <n v="21159"/>
    <n v="2700"/>
    <n v="7046.55"/>
    <n v="0"/>
    <n v="230.38"/>
    <n v="900"/>
    <n v="0"/>
    <n v="0"/>
    <n v="0"/>
    <n v="0"/>
    <n v="10876.929999999998"/>
    <s v="D"/>
    <n v="1900"/>
    <s v=" "/>
    <n v="0"/>
    <n v="0"/>
    <n v="0"/>
    <n v="10876.929999999998"/>
  </r>
  <r>
    <x v="5"/>
    <n v="601650"/>
    <s v="26-4200"/>
    <s v="SIU"/>
    <s v="081006"/>
    <m/>
    <s v="SHOP 844            "/>
    <n v="3000"/>
    <x v="0"/>
    <n v="0"/>
    <n v="0"/>
    <n v="0"/>
    <n v="709"/>
    <n v="0"/>
    <n v="900"/>
    <n v="0"/>
    <n v="0"/>
    <n v="0"/>
    <n v="0"/>
    <n v="1609"/>
    <s v="D"/>
    <n v="1900"/>
    <s v=" "/>
    <n v="0"/>
    <n v="0"/>
    <n v="0"/>
    <n v="1609"/>
  </r>
  <r>
    <x v="5"/>
    <n v="601650"/>
    <s v="26-4200"/>
    <s v="SIU"/>
    <s v="081052"/>
    <m/>
    <s v="SHOP 840            "/>
    <n v="3000"/>
    <x v="0"/>
    <n v="0"/>
    <n v="0"/>
    <n v="0"/>
    <n v="1236.46"/>
    <n v="0"/>
    <n v="900"/>
    <n v="0"/>
    <n v="0"/>
    <n v="0"/>
    <n v="0"/>
    <n v="2136.46"/>
    <s v="D"/>
    <n v="1900"/>
    <s v=" "/>
    <n v="0"/>
    <n v="0"/>
    <n v="0"/>
    <n v="2136.46"/>
  </r>
  <r>
    <x v="5"/>
    <n v="601650"/>
    <s v="26-4200"/>
    <s v="SIU"/>
    <n v="151012"/>
    <m/>
    <s v="SHOP 1524           "/>
    <n v="3000"/>
    <x v="0"/>
    <n v="0"/>
    <n v="0"/>
    <n v="0"/>
    <n v="55"/>
    <n v="0"/>
    <n v="900"/>
    <n v="0"/>
    <n v="0"/>
    <n v="0"/>
    <n v="0"/>
    <n v="955"/>
    <s v="C"/>
    <n v="2018"/>
    <s v=" "/>
    <n v="0"/>
    <n v="0"/>
    <n v="0"/>
    <n v="955"/>
  </r>
  <r>
    <x v="5"/>
    <n v="601650"/>
    <s v="26-4200"/>
    <s v="SIU"/>
    <n v="161058"/>
    <m/>
    <s v="SHOP 1621           "/>
    <n v="3000"/>
    <x v="0"/>
    <n v="0"/>
    <n v="0"/>
    <n v="0"/>
    <n v="1726.3000000000002"/>
    <n v="0"/>
    <n v="900"/>
    <n v="0"/>
    <n v="766.17199999999991"/>
    <n v="0"/>
    <n v="0"/>
    <n v="3392.4720000000002"/>
    <s v="D"/>
    <n v="1900"/>
    <s v=" "/>
    <n v="0"/>
    <n v="0"/>
    <n v="0"/>
    <n v="3392.4720000000002"/>
  </r>
  <r>
    <x v="5"/>
    <n v="601650"/>
    <s v="26-4200"/>
    <s v="SIU"/>
    <s v="171041"/>
    <m/>
    <s v="SHOP 1706"/>
    <n v="3000"/>
    <x v="0"/>
    <n v="0"/>
    <n v="0"/>
    <n v="0"/>
    <n v="1649.3139999999999"/>
    <n v="0"/>
    <n v="900"/>
    <n v="0"/>
    <n v="0"/>
    <n v="0"/>
    <n v="0"/>
    <n v="2549.3139999999999"/>
    <s v="D"/>
    <n v="1900"/>
    <s v=" "/>
    <n v="0"/>
    <n v="0"/>
    <n v="0"/>
    <n v="2549.3139999999999"/>
  </r>
  <r>
    <x v="5"/>
    <n v="601650"/>
    <s v="26-4200"/>
    <s v="SIU"/>
    <s v="181028"/>
    <m/>
    <s v="SHOP 1810"/>
    <n v="3000"/>
    <x v="0"/>
    <n v="0"/>
    <n v="0"/>
    <n v="0"/>
    <n v="842.65"/>
    <n v="0"/>
    <n v="900"/>
    <n v="0"/>
    <n v="0"/>
    <n v="0"/>
    <n v="0"/>
    <n v="1742.65"/>
    <s v="D"/>
    <n v="1900"/>
    <s v=" "/>
    <n v="0"/>
    <n v="0"/>
    <n v="0"/>
    <n v="1742.65"/>
  </r>
  <r>
    <x v="5"/>
    <n v="601650"/>
    <s v="26-4200"/>
    <s v="SIU"/>
    <s v="191001"/>
    <m/>
    <s v="SHOP 1901"/>
    <n v="3000"/>
    <x v="0"/>
    <n v="0"/>
    <n v="0"/>
    <n v="0"/>
    <n v="765.04"/>
    <n v="0"/>
    <n v="900"/>
    <n v="0"/>
    <n v="0"/>
    <n v="0"/>
    <n v="0"/>
    <n v="1665.04"/>
    <s v="D"/>
    <n v="1900"/>
    <s v=" "/>
    <n v="0"/>
    <n v="0"/>
    <n v="0"/>
    <n v="1665.04"/>
  </r>
  <r>
    <x v="5"/>
    <n v="601650"/>
    <s v="26-4200"/>
    <s v="SIU"/>
    <s v="191049"/>
    <m/>
    <s v="Shop 1905"/>
    <n v="3000"/>
    <x v="0"/>
    <n v="0"/>
    <n v="0"/>
    <n v="0"/>
    <n v="480.25"/>
    <n v="0"/>
    <n v="675"/>
    <n v="0"/>
    <n v="0"/>
    <n v="3763.3969999999999"/>
    <n v="0"/>
    <n v="4918.6469999999999"/>
    <s v="D"/>
    <n v="1900"/>
    <s v=" "/>
    <n v="0"/>
    <n v="0"/>
    <n v="0"/>
    <n v="4918.6469999999999"/>
  </r>
  <r>
    <x v="5"/>
    <n v="601650"/>
    <s v="26-4200"/>
    <s v="SIU"/>
    <s v="191050"/>
    <m/>
    <s v="Shop 1906"/>
    <n v="3000"/>
    <x v="1"/>
    <n v="0"/>
    <n v="0"/>
    <n v="0"/>
    <n v="3538.62"/>
    <n v="0"/>
    <n v="750"/>
    <n v="0"/>
    <n v="0"/>
    <n v="3473.0289999999995"/>
    <n v="0"/>
    <n v="7761.6489999999994"/>
    <s v="D"/>
    <n v="1900"/>
    <s v=" "/>
    <n v="0"/>
    <n v="0"/>
    <n v="0"/>
    <n v="7761.6489999999994"/>
  </r>
  <r>
    <x v="5"/>
    <n v="601650"/>
    <s v="26-4200"/>
    <s v="SIU"/>
    <s v="861011"/>
    <m/>
    <s v="UCMISC (fuel)"/>
    <n v="9020"/>
    <x v="1"/>
    <n v="0"/>
    <n v="0"/>
    <n v="0"/>
    <n v="0"/>
    <n v="12793.71"/>
    <n v="240"/>
    <n v="0"/>
    <n v="0"/>
    <n v="0"/>
    <n v="0"/>
    <n v="13033.71"/>
    <s v="D"/>
    <n v="1900"/>
    <s v=" "/>
    <n v="0"/>
    <n v="0"/>
    <n v="0"/>
    <n v="13033.71"/>
  </r>
  <r>
    <x v="5"/>
    <n v="601690"/>
    <s v="26-4300"/>
    <s v="Civil"/>
    <s v="041067"/>
    <m/>
    <s v="E217645"/>
    <n v="1031"/>
    <x v="0"/>
    <n v="26658"/>
    <n v="2400"/>
    <n v="8463.2000000000007"/>
    <n v="0"/>
    <n v="241.47"/>
    <n v="900"/>
    <n v="0"/>
    <n v="0"/>
    <n v="0"/>
    <n v="0"/>
    <n v="12004.67"/>
    <s v="C"/>
    <n v="2012"/>
    <s v=" "/>
    <n v="0"/>
    <n v="0"/>
    <n v="0"/>
    <n v="12004.67"/>
  </r>
  <r>
    <x v="5"/>
    <n v="601690"/>
    <s v="26-4300"/>
    <s v="Civil"/>
    <s v="081062"/>
    <m/>
    <s v="SHOP 813            "/>
    <n v="1031"/>
    <x v="0"/>
    <n v="15451"/>
    <n v="2400"/>
    <n v="4939.6000000000004"/>
    <n v="0"/>
    <n v="241.79000000000002"/>
    <n v="900"/>
    <n v="0"/>
    <n v="200"/>
    <n v="0"/>
    <n v="0"/>
    <n v="8681.39"/>
    <s v="C"/>
    <n v="2015"/>
    <s v=" "/>
    <n v="0"/>
    <n v="0"/>
    <n v="0"/>
    <n v="8681.39"/>
  </r>
  <r>
    <x v="5"/>
    <n v="601690"/>
    <s v="26-4300"/>
    <s v="Civil"/>
    <n v="111008"/>
    <m/>
    <s v="E254998"/>
    <n v="1031"/>
    <x v="1"/>
    <n v="9761"/>
    <n v="2400"/>
    <n v="2472.8000000000002"/>
    <n v="0"/>
    <n v="281.67000000000007"/>
    <n v="900"/>
    <n v="0"/>
    <n v="0"/>
    <n v="0"/>
    <n v="0"/>
    <n v="6054.47"/>
    <s v="C"/>
    <n v="2022"/>
    <s v=" "/>
    <n v="0"/>
    <n v="0"/>
    <n v="0"/>
    <n v="6054.47"/>
  </r>
  <r>
    <x v="5"/>
    <n v="601690"/>
    <s v="26-4300"/>
    <s v="Civil"/>
    <n v="141005"/>
    <m/>
    <s v="SHOP TR26           "/>
    <n v="1035"/>
    <x v="0"/>
    <n v="21045"/>
    <n v="3180"/>
    <n v="8503.8499999999985"/>
    <n v="0"/>
    <n v="270.7"/>
    <n v="900"/>
    <n v="0"/>
    <n v="0"/>
    <n v="0"/>
    <n v="0"/>
    <n v="12854.55"/>
    <s v="D"/>
    <n v="1900"/>
    <s v=" "/>
    <n v="0"/>
    <n v="0"/>
    <n v="0"/>
    <n v="12854.55"/>
  </r>
  <r>
    <x v="5"/>
    <n v="601690"/>
    <s v="26-4300"/>
    <s v="Civil"/>
    <n v="141020"/>
    <m/>
    <s v="SHOP 1410           "/>
    <n v="1035"/>
    <x v="0"/>
    <n v="16290"/>
    <n v="3180"/>
    <n v="5453.7"/>
    <n v="0"/>
    <n v="149.82"/>
    <n v="900"/>
    <n v="0"/>
    <n v="0"/>
    <n v="0"/>
    <n v="0"/>
    <n v="9683.52"/>
    <s v="D"/>
    <n v="1900"/>
    <s v=" "/>
    <n v="0"/>
    <n v="0"/>
    <n v="0"/>
    <n v="9683.52"/>
  </r>
  <r>
    <x v="5"/>
    <n v="601640"/>
    <s v="26-4400"/>
    <s v="Detectives"/>
    <n v="111032"/>
    <m/>
    <s v="SHOP 1108           "/>
    <n v="1212"/>
    <x v="0"/>
    <n v="8034"/>
    <n v="2700"/>
    <n v="1938.1500000000003"/>
    <n v="0"/>
    <n v="44.129999999999995"/>
    <n v="900"/>
    <n v="557.5"/>
    <n v="0"/>
    <n v="0"/>
    <n v="0"/>
    <n v="6139.7800000000007"/>
    <s v="B"/>
    <n v="2017"/>
    <n v="0"/>
    <n v="0"/>
    <n v="0"/>
    <n v="0"/>
    <n v="6139.7800000000007"/>
  </r>
  <r>
    <x v="5"/>
    <n v="601640"/>
    <s v="26-4400"/>
    <s v="Detectives"/>
    <n v="111043"/>
    <m/>
    <s v="SHOP 1111           "/>
    <n v="1212"/>
    <x v="0"/>
    <n v="14824"/>
    <n v="2700"/>
    <n v="4293.45"/>
    <n v="0"/>
    <n v="60.24"/>
    <n v="900"/>
    <n v="0"/>
    <n v="300"/>
    <n v="0"/>
    <n v="0"/>
    <n v="8253.6899999999987"/>
    <s v="C"/>
    <n v="2017"/>
    <s v=" "/>
    <n v="0"/>
    <n v="0"/>
    <n v="0"/>
    <n v="8253.6899999999987"/>
  </r>
  <r>
    <x v="5"/>
    <n v="601640"/>
    <s v="26-4400"/>
    <s v="Detectives"/>
    <n v="121030"/>
    <m/>
    <s v="SHOP 1209           "/>
    <n v="3000"/>
    <x v="1"/>
    <n v="0"/>
    <n v="0"/>
    <n v="0"/>
    <n v="4019.19"/>
    <n v="962.72"/>
    <n v="900"/>
    <n v="0"/>
    <n v="0"/>
    <n v="0"/>
    <n v="0"/>
    <n v="5881.91"/>
    <s v="D"/>
    <n v="1900"/>
    <s v=" "/>
    <n v="0"/>
    <n v="0"/>
    <n v="0"/>
    <n v="5881.91"/>
  </r>
  <r>
    <x v="5"/>
    <n v="601640"/>
    <s v="26-4400"/>
    <s v="Detectives"/>
    <n v="121033"/>
    <m/>
    <s v="SHOP 1215           "/>
    <n v="1212"/>
    <x v="1"/>
    <n v="10086"/>
    <n v="2700"/>
    <n v="2375.1"/>
    <n v="0"/>
    <n v="0"/>
    <n v="900"/>
    <n v="0"/>
    <n v="0"/>
    <n v="0"/>
    <n v="0"/>
    <n v="5975.1"/>
    <s v="D"/>
    <n v="1900"/>
    <s v=" "/>
    <n v="0"/>
    <n v="0"/>
    <n v="0"/>
    <n v="5975.1"/>
  </r>
  <r>
    <x v="5"/>
    <n v="601640"/>
    <s v="26-4400"/>
    <s v="Detectives"/>
    <n v="131047"/>
    <m/>
    <s v="SHOP TR04           "/>
    <n v="1024"/>
    <x v="0"/>
    <n v="1519"/>
    <n v="2280"/>
    <n v="38.759999999999991"/>
    <n v="0"/>
    <n v="0"/>
    <n v="900"/>
    <n v="0"/>
    <n v="0"/>
    <n v="0"/>
    <n v="0"/>
    <n v="3218.76"/>
    <s v="D"/>
    <n v="1900"/>
    <s v=" "/>
    <n v="0"/>
    <n v="0"/>
    <n v="0"/>
    <n v="3218.76"/>
  </r>
  <r>
    <x v="5"/>
    <n v="601640"/>
    <s v="26-4400"/>
    <s v="Detectives"/>
    <n v="151007"/>
    <m/>
    <s v="SHOP 1530           "/>
    <n v="1031"/>
    <x v="0"/>
    <n v="7750"/>
    <n v="2400"/>
    <n v="911.20000000000016"/>
    <n v="0"/>
    <n v="81"/>
    <n v="900"/>
    <n v="0"/>
    <n v="0"/>
    <n v="0"/>
    <n v="130.20000000000002"/>
    <n v="4422.4000000000005"/>
    <s v="A"/>
    <n v="2026"/>
    <s v="M78 FLT SEDAN "/>
    <n v="2604"/>
    <n v="3108.38"/>
    <n v="5712.38"/>
    <n v="10134.780000000001"/>
  </r>
  <r>
    <x v="5"/>
    <n v="601640"/>
    <s v="26-4400"/>
    <s v="Detectives"/>
    <n v="151011"/>
    <m/>
    <s v="SHOP 1523           "/>
    <n v="1212"/>
    <x v="0"/>
    <n v="10621"/>
    <n v="2700"/>
    <n v="2684.2500000000005"/>
    <n v="0"/>
    <n v="54.870000000000005"/>
    <n v="900"/>
    <n v="0"/>
    <n v="300"/>
    <n v="0"/>
    <n v="199.8"/>
    <n v="6838.92"/>
    <s v="A"/>
    <n v="2022"/>
    <s v="M78 FLT SEDAN "/>
    <n v="3996"/>
    <n v="4770"/>
    <n v="8766"/>
    <n v="15604.92"/>
  </r>
  <r>
    <x v="5"/>
    <n v="601640"/>
    <s v="26-4400"/>
    <s v="Detectives"/>
    <n v="161068"/>
    <m/>
    <s v="SHOP 1608           "/>
    <n v="1212"/>
    <x v="0"/>
    <n v="10630"/>
    <n v="2700"/>
    <n v="2983.5"/>
    <n v="0"/>
    <n v="106.44"/>
    <n v="900"/>
    <n v="0"/>
    <n v="0"/>
    <n v="0"/>
    <n v="249.60000000000002"/>
    <n v="6939.54"/>
    <s v="A"/>
    <n v="2022"/>
    <s v="M78 FLT SUV"/>
    <n v="4992"/>
    <n v="5958.92"/>
    <n v="10950.92"/>
    <n v="17890.46"/>
  </r>
  <r>
    <x v="5"/>
    <n v="601640"/>
    <s v="26-4400"/>
    <s v="Detectives"/>
    <n v="161078"/>
    <m/>
    <s v="SHOP 1627           "/>
    <n v="1212"/>
    <x v="0"/>
    <n v="6259"/>
    <n v="2700"/>
    <n v="1119.1500000000001"/>
    <n v="0"/>
    <n v="90.37"/>
    <n v="900"/>
    <n v="0"/>
    <n v="0"/>
    <n v="0"/>
    <n v="249.60000000000002"/>
    <n v="5059.1200000000008"/>
    <s v="A"/>
    <n v="2023"/>
    <s v="M78 FLT SUV"/>
    <n v="4992"/>
    <n v="5958.92"/>
    <n v="10950.92"/>
    <n v="16010.04"/>
  </r>
  <r>
    <x v="5"/>
    <n v="601640"/>
    <s v="26-4400"/>
    <s v="Detectives"/>
    <n v="171029"/>
    <m/>
    <s v="SHOP 1705           "/>
    <n v="1212"/>
    <x v="0"/>
    <n v="8012"/>
    <n v="2700"/>
    <n v="1893.6000000000004"/>
    <n v="0"/>
    <n v="57.14"/>
    <n v="900"/>
    <n v="0"/>
    <n v="0"/>
    <n v="0"/>
    <n v="199.8"/>
    <n v="5750.5400000000009"/>
    <s v="A"/>
    <n v="2023"/>
    <s v="M78 FLT SUV"/>
    <n v="3996"/>
    <n v="4770"/>
    <n v="8766"/>
    <n v="14516.54"/>
  </r>
  <r>
    <x v="5"/>
    <n v="601640"/>
    <s v="26-4400"/>
    <s v="Detectives"/>
    <s v="171042"/>
    <m/>
    <s v="SHOP 1707"/>
    <n v="1202"/>
    <x v="0"/>
    <n v="7477"/>
    <n v="2700"/>
    <n v="1604.25"/>
    <n v="0"/>
    <n v="0"/>
    <n v="900"/>
    <n v="0"/>
    <n v="300"/>
    <n v="0"/>
    <n v="199.8"/>
    <n v="5704.05"/>
    <s v="A"/>
    <n v="2024"/>
    <s v="M78 FLT VAN PASSNGR"/>
    <n v="3996"/>
    <n v="4770"/>
    <n v="8766"/>
    <n v="14470.05"/>
  </r>
  <r>
    <x v="5"/>
    <n v="601640"/>
    <s v="26-4400"/>
    <s v="Detectives"/>
    <s v="171051"/>
    <m/>
    <s v="SHOP 1716"/>
    <n v="1212"/>
    <x v="0"/>
    <n v="9084"/>
    <n v="2700"/>
    <n v="1837.8000000000002"/>
    <n v="0"/>
    <n v="61.8"/>
    <n v="900"/>
    <n v="0"/>
    <n v="0"/>
    <n v="514"/>
    <n v="249.60000000000002"/>
    <n v="6263.2000000000007"/>
    <s v="A"/>
    <n v="2024"/>
    <s v="M78 FLT SUV"/>
    <n v="4992"/>
    <n v="5958.92"/>
    <n v="10950.92"/>
    <n v="17214.120000000003"/>
  </r>
  <r>
    <x v="5"/>
    <n v="601640"/>
    <s v="26-4400"/>
    <s v="Detectives"/>
    <s v="171063"/>
    <m/>
    <s v="SHOP 1700           "/>
    <n v="1212"/>
    <x v="0"/>
    <n v="10183"/>
    <n v="2700"/>
    <n v="1955.7"/>
    <n v="0"/>
    <n v="0"/>
    <n v="900"/>
    <n v="0"/>
    <n v="0"/>
    <n v="1731.08"/>
    <n v="0"/>
    <n v="7286.78"/>
    <s v="D"/>
    <n v="1900"/>
    <s v=" "/>
    <n v="0"/>
    <n v="0"/>
    <n v="0"/>
    <n v="7286.78"/>
  </r>
  <r>
    <x v="5"/>
    <n v="601640"/>
    <s v="26-4400"/>
    <s v="Detectives"/>
    <n v="181000"/>
    <m/>
    <s v="SHOP 1801           "/>
    <n v="1212"/>
    <x v="0"/>
    <n v="7876"/>
    <n v="2700"/>
    <n v="1628.1"/>
    <n v="0"/>
    <n v="13.82"/>
    <n v="900"/>
    <n v="0"/>
    <n v="0"/>
    <n v="0"/>
    <n v="199.8"/>
    <n v="5441.72"/>
    <s v="A"/>
    <n v="2023"/>
    <s v="M78 FLT SUV"/>
    <n v="3996"/>
    <n v="4770"/>
    <n v="8766"/>
    <n v="14207.720000000001"/>
  </r>
  <r>
    <x v="5"/>
    <n v="601640"/>
    <s v="26-4400"/>
    <s v="Detectives"/>
    <s v="181022"/>
    <m/>
    <s v="SHOP 1805"/>
    <n v="1226"/>
    <x v="0"/>
    <n v="5344"/>
    <n v="4440"/>
    <n v="1875.1599999999999"/>
    <n v="0"/>
    <n v="27.91"/>
    <n v="900"/>
    <n v="0"/>
    <n v="0"/>
    <n v="0"/>
    <n v="120"/>
    <n v="7363.07"/>
    <s v="A"/>
    <n v="2029"/>
    <s v="M78 FLT VAN CARGO"/>
    <n v="2400"/>
    <n v="2864.8700000000003"/>
    <n v="5264.8700000000008"/>
    <n v="12627.94"/>
  </r>
  <r>
    <x v="5"/>
    <n v="601600"/>
    <s v="26-4500"/>
    <s v="Operations (Enf) Admin"/>
    <s v="021037"/>
    <m/>
    <s v="SHOP 95             "/>
    <n v="1340"/>
    <x v="1"/>
    <n v="0"/>
    <n v="0"/>
    <n v="0"/>
    <n v="77"/>
    <n v="146.27000000000001"/>
    <n v="900"/>
    <n v="0"/>
    <n v="0"/>
    <n v="0"/>
    <n v="0"/>
    <n v="1123.27"/>
    <s v="D"/>
    <n v="1900"/>
    <s v=" "/>
    <n v="0"/>
    <n v="0"/>
    <n v="0"/>
    <n v="1123.27"/>
  </r>
  <r>
    <x v="5"/>
    <s v="M60 SOENF.SAR"/>
    <s v="26-4650"/>
    <s v="SAR Post 631"/>
    <s v="001353"/>
    <m/>
    <s v="E215519"/>
    <n v="3007"/>
    <x v="1"/>
    <n v="0"/>
    <n v="0"/>
    <n v="0"/>
    <n v="0"/>
    <n v="0"/>
    <n v="240"/>
    <n v="0"/>
    <n v="0"/>
    <n v="0"/>
    <n v="0"/>
    <n v="240"/>
    <s v="D"/>
    <n v="1900"/>
    <s v=" "/>
    <n v="0"/>
    <n v="0"/>
    <n v="0"/>
    <n v="240"/>
  </r>
  <r>
    <x v="5"/>
    <s v="M60 SOENF.SAR"/>
    <s v="26-4650"/>
    <s v="SAR Post 631"/>
    <s v="031046"/>
    <m/>
    <s v="SHOP 398            "/>
    <n v="1247"/>
    <x v="0"/>
    <n v="526"/>
    <n v="3720"/>
    <n v="0"/>
    <n v="0"/>
    <n v="0"/>
    <n v="900"/>
    <n v="0"/>
    <n v="260"/>
    <n v="0"/>
    <n v="0"/>
    <n v="4880"/>
    <s v="C"/>
    <n v="2009"/>
    <s v=" "/>
    <n v="0"/>
    <n v="0"/>
    <n v="0"/>
    <n v="4880"/>
  </r>
  <r>
    <x v="5"/>
    <s v="M60 SOENF.SAR"/>
    <s v="26-4650"/>
    <s v="SAR Post 631"/>
    <s v="041079"/>
    <m/>
    <s v="SHOP 209            "/>
    <n v="1257"/>
    <x v="1"/>
    <n v="0"/>
    <n v="0"/>
    <n v="0"/>
    <n v="10730.356"/>
    <n v="413.61"/>
    <n v="900"/>
    <n v="0"/>
    <n v="180"/>
    <n v="0"/>
    <n v="0"/>
    <n v="12223.966"/>
    <s v="D"/>
    <n v="1900"/>
    <s v=" "/>
    <n v="0"/>
    <n v="0"/>
    <n v="0"/>
    <n v="12223.966"/>
  </r>
  <r>
    <x v="5"/>
    <s v="M60 SOENF.SAR"/>
    <s v="26-4650"/>
    <s v="SAR Post 631"/>
    <s v="051004"/>
    <m/>
    <s v="SHOP 207            "/>
    <n v="1252"/>
    <x v="1"/>
    <n v="0"/>
    <n v="0"/>
    <n v="0"/>
    <n v="4285.01"/>
    <n v="296.17999999999995"/>
    <n v="900"/>
    <n v="0"/>
    <n v="0"/>
    <n v="0"/>
    <n v="0"/>
    <n v="5481.1900000000005"/>
    <s v="D"/>
    <n v="1900"/>
    <s v=" "/>
    <n v="0"/>
    <n v="0"/>
    <n v="0"/>
    <n v="5481.1900000000005"/>
  </r>
  <r>
    <x v="5"/>
    <s v="M60 SOENF.SAR"/>
    <s v="26-4650"/>
    <s v="SAR Post 631"/>
    <s v="061028"/>
    <m/>
    <s v="SHOP 613            "/>
    <n v="1035"/>
    <x v="0"/>
    <n v="4372"/>
    <n v="3180"/>
    <n v="636.5300000000002"/>
    <n v="0"/>
    <n v="0"/>
    <n v="900"/>
    <n v="0"/>
    <n v="0"/>
    <n v="0"/>
    <n v="0"/>
    <n v="4716.5300000000007"/>
    <s v="F"/>
    <n v="2007"/>
    <s v=" "/>
    <n v="0"/>
    <n v="0"/>
    <n v="0"/>
    <n v="4716.5300000000007"/>
  </r>
  <r>
    <x v="5"/>
    <s v="M60 SOENF.SAR"/>
    <s v="26-4650"/>
    <s v="SAR Post 631"/>
    <s v="061055"/>
    <m/>
    <s v="ATV3                "/>
    <n v="1505"/>
    <x v="1"/>
    <n v="0"/>
    <n v="0"/>
    <n v="0"/>
    <n v="0"/>
    <n v="0"/>
    <n v="240"/>
    <n v="0"/>
    <n v="0"/>
    <n v="0"/>
    <n v="0"/>
    <n v="240"/>
    <s v="D"/>
    <n v="1900"/>
    <s v=" "/>
    <n v="0"/>
    <n v="0"/>
    <n v="0"/>
    <n v="240"/>
  </r>
  <r>
    <x v="5"/>
    <s v="M60 SOENF.SAR"/>
    <s v="26-4650"/>
    <s v="SAR Post 631"/>
    <s v="061056"/>
    <m/>
    <s v="ATV4                "/>
    <n v="1505"/>
    <x v="1"/>
    <n v="0"/>
    <n v="0"/>
    <n v="0"/>
    <n v="0"/>
    <n v="0"/>
    <n v="240"/>
    <n v="0"/>
    <n v="0"/>
    <n v="0"/>
    <n v="0"/>
    <n v="240"/>
    <s v="D"/>
    <n v="1900"/>
    <s v=" "/>
    <n v="0"/>
    <n v="0"/>
    <n v="0"/>
    <n v="240"/>
  </r>
  <r>
    <x v="5"/>
    <s v="M60 SOENF.SAR"/>
    <s v="26-4650"/>
    <s v="SAR Post 631"/>
    <s v="081063"/>
    <m/>
    <s v="SHOP 829            "/>
    <n v="1211"/>
    <x v="1"/>
    <n v="0"/>
    <n v="0"/>
    <n v="0"/>
    <n v="710.9"/>
    <n v="346.08000000000004"/>
    <n v="900"/>
    <n v="0"/>
    <n v="1142"/>
    <n v="0"/>
    <n v="145.80000000000001"/>
    <n v="3244.78"/>
    <s v="A"/>
    <n v="2020"/>
    <s v="M78 FLT TRU MISC"/>
    <n v="2916"/>
    <n v="3480.8100000000004"/>
    <n v="6396.81"/>
    <n v="9641.59"/>
  </r>
  <r>
    <x v="5"/>
    <n v="601615"/>
    <s v="26-4650"/>
    <s v="SAR Post 631"/>
    <n v="101050"/>
    <m/>
    <s v="SHOP 1017           "/>
    <n v="1247"/>
    <x v="0"/>
    <n v="1756"/>
    <n v="3720"/>
    <n v="89.279999999999973"/>
    <n v="0"/>
    <n v="13.79"/>
    <n v="900"/>
    <n v="0"/>
    <n v="183"/>
    <n v="0"/>
    <n v="241.8"/>
    <n v="5147.87"/>
    <s v="A"/>
    <n v="2020"/>
    <s v="M78 FLT VAN PASSNGR"/>
    <n v="4836"/>
    <n v="5772.7"/>
    <n v="10608.7"/>
    <n v="15756.57"/>
  </r>
  <r>
    <x v="5"/>
    <s v="M60 SOENF.SAR"/>
    <s v="26-4650"/>
    <s v="SAR Post 631"/>
    <n v="101063"/>
    <m/>
    <s v="E256919"/>
    <n v="3007"/>
    <x v="1"/>
    <n v="0"/>
    <n v="0"/>
    <n v="0"/>
    <n v="0"/>
    <n v="0"/>
    <n v="240"/>
    <n v="0"/>
    <n v="0"/>
    <n v="0"/>
    <n v="0"/>
    <n v="240"/>
    <s v="D"/>
    <n v="1900"/>
    <s v=" "/>
    <n v="0"/>
    <n v="0"/>
    <n v="0"/>
    <n v="240"/>
  </r>
  <r>
    <x v="5"/>
    <s v="M60 SOENF.SAR"/>
    <s v="26-4650"/>
    <s v="SAR Post 631"/>
    <n v="161074"/>
    <m/>
    <s v="SHOP 1624           "/>
    <n v="1212"/>
    <x v="0"/>
    <n v="18960"/>
    <n v="2700"/>
    <n v="6507"/>
    <n v="0"/>
    <n v="153.51999999999998"/>
    <n v="900"/>
    <n v="0"/>
    <n v="190"/>
    <n v="0"/>
    <n v="150"/>
    <n v="10600.52"/>
    <s v="A"/>
    <n v="2027"/>
    <s v="M78 FLT SUV"/>
    <n v="3000"/>
    <n v="3581.0800000000004"/>
    <n v="6581.08"/>
    <n v="17181.599999999999"/>
  </r>
  <r>
    <x v="5"/>
    <n v="601631"/>
    <s v="26-4750"/>
    <s v="Dive Team"/>
    <n v="151018"/>
    <m/>
    <s v="SHOP 1536           "/>
    <n v="1335"/>
    <x v="1"/>
    <n v="0"/>
    <n v="0"/>
    <n v="0"/>
    <n v="1279.5900000000001"/>
    <n v="313.83"/>
    <n v="900"/>
    <n v="0"/>
    <n v="0"/>
    <n v="0"/>
    <n v="0"/>
    <n v="2493.42"/>
    <s v="D"/>
    <n v="1900"/>
    <s v=" "/>
    <n v="0"/>
    <n v="0"/>
    <n v="0"/>
    <n v="2493.42"/>
  </r>
  <r>
    <x v="5"/>
    <n v="601633"/>
    <s v="26-4900"/>
    <s v="River Patrol"/>
    <s v="031035"/>
    <m/>
    <s v="SHOP 143            "/>
    <n v="1210"/>
    <x v="0"/>
    <n v="4270"/>
    <n v="3240"/>
    <n v="601.56000000000006"/>
    <n v="0"/>
    <n v="121.52"/>
    <n v="900"/>
    <n v="0"/>
    <n v="0"/>
    <n v="0"/>
    <n v="0"/>
    <n v="4863.08"/>
    <s v="C"/>
    <n v="2008"/>
    <s v=" "/>
    <n v="0"/>
    <n v="0"/>
    <n v="0"/>
    <n v="4863.08"/>
  </r>
  <r>
    <x v="5"/>
    <n v="601633"/>
    <s v="26-4900"/>
    <s v="River Patrol"/>
    <s v="081107"/>
    <m/>
    <s v="SHOP 810            "/>
    <n v="1035"/>
    <x v="0"/>
    <n v="16493"/>
    <n v="3180"/>
    <n v="5561.2900000000009"/>
    <n v="0"/>
    <n v="252.06"/>
    <n v="900"/>
    <n v="0"/>
    <n v="0"/>
    <n v="0"/>
    <n v="0"/>
    <n v="9893.35"/>
    <s v="F"/>
    <n v="2008"/>
    <s v=" "/>
    <n v="0"/>
    <n v="0"/>
    <n v="0"/>
    <n v="9893.35"/>
  </r>
  <r>
    <x v="5"/>
    <n v="601633"/>
    <s v="26-4900"/>
    <s v="River Patrol"/>
    <s v="081111"/>
    <m/>
    <s v="SHOP 819            "/>
    <n v="1210"/>
    <x v="0"/>
    <n v="16060"/>
    <n v="3240"/>
    <n v="5432.4000000000015"/>
    <n v="0"/>
    <n v="233.98000000000002"/>
    <n v="900"/>
    <n v="0"/>
    <n v="0"/>
    <n v="0"/>
    <n v="0"/>
    <n v="9806.380000000001"/>
    <s v="B"/>
    <n v="2015"/>
    <n v="0"/>
    <n v="0"/>
    <n v="0"/>
    <n v="0"/>
    <n v="9806.380000000001"/>
  </r>
  <r>
    <x v="5"/>
    <n v="601633"/>
    <s v="26-4900"/>
    <s v="River Patrol"/>
    <n v="121017"/>
    <m/>
    <s v="SHOP 1220           "/>
    <n v="1210"/>
    <x v="0"/>
    <n v="11821"/>
    <n v="3240"/>
    <n v="3413.3400000000006"/>
    <n v="0"/>
    <n v="180.06"/>
    <n v="900"/>
    <n v="0"/>
    <n v="0"/>
    <n v="0"/>
    <n v="0"/>
    <n v="7733.4000000000005"/>
    <s v="D"/>
    <n v="1900"/>
    <s v=" "/>
    <n v="0"/>
    <n v="0"/>
    <n v="0"/>
    <n v="7733.4000000000005"/>
  </r>
  <r>
    <x v="5"/>
    <n v="601633"/>
    <s v="26-4900"/>
    <s v="River Patrol"/>
    <n v="121049"/>
    <m/>
    <s v="SHOP 1207           "/>
    <n v="1212"/>
    <x v="0"/>
    <n v="9683"/>
    <n v="2700"/>
    <n v="2654.1"/>
    <n v="0"/>
    <n v="58.31"/>
    <n v="900"/>
    <n v="0"/>
    <n v="0"/>
    <n v="0"/>
    <n v="0"/>
    <n v="6312.4100000000008"/>
    <s v="B"/>
    <n v="2018"/>
    <n v="0"/>
    <n v="0"/>
    <n v="0"/>
    <n v="0"/>
    <n v="6312.4100000000008"/>
  </r>
  <r>
    <x v="5"/>
    <n v="601633"/>
    <s v="26-4900"/>
    <s v="River Patrol"/>
    <n v="121050"/>
    <m/>
    <s v="SHOP 1208           "/>
    <n v="1212"/>
    <x v="0"/>
    <n v="17403"/>
    <n v="2700"/>
    <n v="5131.3500000000004"/>
    <n v="0"/>
    <n v="98.27"/>
    <n v="900"/>
    <n v="1205.24"/>
    <n v="0"/>
    <n v="0"/>
    <n v="0"/>
    <n v="10034.86"/>
    <s v="B"/>
    <n v="2018"/>
    <n v="0"/>
    <n v="0"/>
    <n v="0"/>
    <n v="0"/>
    <n v="10034.86"/>
  </r>
  <r>
    <x v="5"/>
    <n v="601633"/>
    <s v="26-4900"/>
    <s v="River Patrol"/>
    <n v="151077"/>
    <m/>
    <s v="SHOP 1529           "/>
    <n v="1210"/>
    <x v="0"/>
    <n v="21008"/>
    <n v="3240"/>
    <n v="8104.3200000000006"/>
    <n v="0"/>
    <n v="203.68"/>
    <n v="900"/>
    <n v="0"/>
    <n v="0"/>
    <n v="0"/>
    <n v="266.40000000000003"/>
    <n v="12714.4"/>
    <s v="A"/>
    <n v="2021"/>
    <s v="M78 FLT TRU"/>
    <n v="5328"/>
    <n v="6360"/>
    <n v="11688"/>
    <n v="24402.400000000001"/>
  </r>
  <r>
    <x v="5"/>
    <n v="601633"/>
    <s v="26-4900"/>
    <s v="River Patrol"/>
    <s v="171064"/>
    <m/>
    <s v="SHOP 1622           "/>
    <n v="1212"/>
    <x v="0"/>
    <n v="7014"/>
    <n v="1350"/>
    <n v="1843.6500000000003"/>
    <n v="0"/>
    <n v="80.94"/>
    <n v="450"/>
    <n v="0"/>
    <n v="0"/>
    <n v="0"/>
    <n v="0"/>
    <n v="3724.5900000000006"/>
    <s v="D"/>
    <n v="1900"/>
    <s v=" "/>
    <n v="0"/>
    <n v="0"/>
    <n v="0"/>
    <n v="3724.5900000000006"/>
  </r>
  <r>
    <x v="5"/>
    <n v="601633"/>
    <s v="26-4900"/>
    <s v="River Patrol"/>
    <s v="181008"/>
    <m/>
    <s v="181008"/>
    <n v="4030"/>
    <x v="1"/>
    <n v="0"/>
    <n v="0"/>
    <n v="0"/>
    <n v="0"/>
    <n v="0"/>
    <n v="240"/>
    <n v="0"/>
    <n v="0"/>
    <n v="0"/>
    <n v="0"/>
    <n v="240"/>
    <s v="D"/>
    <n v="1900"/>
    <s v=" "/>
    <n v="0"/>
    <n v="0"/>
    <n v="0"/>
    <n v="240"/>
  </r>
  <r>
    <x v="5"/>
    <n v="601633"/>
    <s v="26-4900"/>
    <s v="River Patrol"/>
    <s v="181009"/>
    <m/>
    <s v="181009"/>
    <n v="4030"/>
    <x v="1"/>
    <n v="0"/>
    <n v="0"/>
    <n v="0"/>
    <n v="0"/>
    <n v="0"/>
    <n v="240"/>
    <n v="0"/>
    <n v="0"/>
    <n v="0"/>
    <n v="0"/>
    <n v="240"/>
    <s v="D"/>
    <n v="1900"/>
    <s v=" "/>
    <n v="0"/>
    <n v="0"/>
    <n v="0"/>
    <n v="240"/>
  </r>
  <r>
    <x v="5"/>
    <n v="601633"/>
    <s v="26-4900"/>
    <s v="River Patrol"/>
    <s v="201000"/>
    <m/>
    <s v="SHOP 2000"/>
    <n v="1204"/>
    <x v="0"/>
    <n v="200"/>
    <n v="670"/>
    <n v="0"/>
    <n v="0"/>
    <n v="0"/>
    <n v="150"/>
    <n v="0"/>
    <n v="0"/>
    <n v="27824.84"/>
    <n v="0"/>
    <n v="28644.84"/>
    <s v="A"/>
    <n v="2026"/>
    <s v="M78 FLT TRU"/>
    <n v="0"/>
    <n v="0"/>
    <n v="0"/>
    <n v="28644.84"/>
  </r>
  <r>
    <x v="5"/>
    <n v="601633"/>
    <s v="26-4900"/>
    <s v="River Patrol"/>
    <n v="901087"/>
    <m/>
    <s v="E196368"/>
    <n v="3007"/>
    <x v="1"/>
    <n v="0"/>
    <n v="0"/>
    <n v="0"/>
    <n v="0"/>
    <n v="0"/>
    <n v="240"/>
    <n v="0"/>
    <n v="0"/>
    <n v="0"/>
    <n v="0"/>
    <n v="240"/>
    <s v="D"/>
    <n v="1900"/>
    <s v=" "/>
    <n v="0"/>
    <n v="0"/>
    <n v="0"/>
    <n v="240"/>
  </r>
  <r>
    <x v="5"/>
    <n v="601633"/>
    <s v="26-4900"/>
    <s v="River Patrol"/>
    <n v="951049"/>
    <m/>
    <s v="E196395"/>
    <n v="3007"/>
    <x v="1"/>
    <n v="0"/>
    <n v="0"/>
    <n v="0"/>
    <n v="0"/>
    <n v="0"/>
    <n v="240"/>
    <n v="0"/>
    <n v="0"/>
    <n v="0"/>
    <n v="0"/>
    <n v="240"/>
    <s v="D"/>
    <n v="1900"/>
    <s v=" "/>
    <n v="0"/>
    <n v="0"/>
    <n v="0"/>
    <n v="240"/>
  </r>
  <r>
    <x v="5"/>
    <n v="601633"/>
    <s v="26-4900"/>
    <s v="River Patrol"/>
    <n v="951070"/>
    <m/>
    <s v="E196366"/>
    <n v="3007"/>
    <x v="1"/>
    <n v="0"/>
    <n v="0"/>
    <n v="0"/>
    <n v="0"/>
    <n v="0"/>
    <n v="240"/>
    <n v="0"/>
    <n v="0"/>
    <n v="0"/>
    <n v="0"/>
    <n v="240"/>
    <s v="D"/>
    <n v="1900"/>
    <s v=" "/>
    <n v="0"/>
    <n v="0"/>
    <n v="0"/>
    <n v="240"/>
  </r>
  <r>
    <x v="5"/>
    <n v="601648"/>
    <s v="26-4950"/>
    <s v="Warrants                                                                                                      "/>
    <n v="131038"/>
    <m/>
    <s v="SHOP 1314           "/>
    <n v="9020"/>
    <x v="1"/>
    <n v="0"/>
    <n v="0"/>
    <n v="0"/>
    <n v="2078.96"/>
    <n v="1961.0500000000002"/>
    <n v="900"/>
    <n v="0"/>
    <n v="0"/>
    <n v="0"/>
    <n v="0"/>
    <n v="4940.01"/>
    <s v="D"/>
    <n v="1900"/>
    <s v=" "/>
    <n v="0"/>
    <n v="0"/>
    <n v="0"/>
    <n v="4940.01"/>
  </r>
  <r>
    <x v="5"/>
    <n v="601648"/>
    <s v="26-4950"/>
    <s v="Warrants                                                                                                      "/>
    <n v="141044"/>
    <m/>
    <s v="SHOP 1417           "/>
    <n v="9020"/>
    <x v="1"/>
    <n v="0"/>
    <n v="0"/>
    <n v="0"/>
    <n v="243.92"/>
    <n v="1185.54"/>
    <n v="900"/>
    <n v="0"/>
    <n v="0"/>
    <n v="0"/>
    <n v="0"/>
    <n v="2329.46"/>
    <s v="D"/>
    <n v="1900"/>
    <s v=" "/>
    <n v="0"/>
    <n v="0"/>
    <n v="0"/>
    <n v="2329.46"/>
  </r>
  <r>
    <x v="5"/>
    <n v="601648"/>
    <s v="26-4950"/>
    <s v="Warrants                                                                                                      "/>
    <n v="161008"/>
    <m/>
    <s v="SHOP 1606           "/>
    <n v="1212"/>
    <x v="0"/>
    <n v="8354"/>
    <n v="2700"/>
    <n v="2859.2999999999997"/>
    <n v="0"/>
    <n v="167.79000000000002"/>
    <n v="900"/>
    <n v="0"/>
    <n v="0"/>
    <n v="0"/>
    <n v="0"/>
    <n v="6627.0899999999992"/>
    <s v="D"/>
    <n v="1900"/>
    <s v=" "/>
    <n v="0"/>
    <n v="0"/>
    <n v="0"/>
    <n v="6627.0899999999992"/>
  </r>
  <r>
    <x v="5"/>
    <n v="601648"/>
    <s v="26-4950"/>
    <s v="Warrants                                                                                                      "/>
    <s v="181029"/>
    <m/>
    <s v="SHOP 1811"/>
    <n v="1212"/>
    <x v="0"/>
    <n v="17537"/>
    <n v="2700"/>
    <n v="5191.6500000000005"/>
    <n v="0"/>
    <n v="121.07000000000001"/>
    <n v="900"/>
    <n v="0"/>
    <n v="0"/>
    <n v="0"/>
    <n v="249.60000000000002"/>
    <n v="9162.3200000000015"/>
    <s v="A"/>
    <n v="2025"/>
    <s v="M78 FLT SUV"/>
    <n v="4992"/>
    <n v="5958.92"/>
    <n v="10950.92"/>
    <n v="20113.240000000002"/>
  </r>
  <r>
    <x v="5"/>
    <n v="601660"/>
    <s v="26-5100"/>
    <s v="Westside Community Resource"/>
    <n v="161050"/>
    <m/>
    <s v="SHOP 1604           "/>
    <n v="1035"/>
    <x v="0"/>
    <n v="19028"/>
    <n v="3180"/>
    <n v="7169.84"/>
    <n v="0"/>
    <n v="99.44"/>
    <n v="900"/>
    <n v="0"/>
    <n v="160.65"/>
    <n v="0"/>
    <n v="0"/>
    <n v="11509.93"/>
    <s v="F"/>
    <n v="2016"/>
    <s v=" "/>
    <n v="0"/>
    <n v="0"/>
    <n v="0"/>
    <n v="11509.93"/>
  </r>
  <r>
    <x v="5"/>
    <n v="601773"/>
    <s v="26-5200"/>
    <s v="Enforcement Suport"/>
    <s v="071093"/>
    <m/>
    <s v="SHOP 627            "/>
    <n v="1031"/>
    <x v="0"/>
    <n v="6033"/>
    <n v="2400"/>
    <n v="569.6"/>
    <n v="0"/>
    <n v="28.75"/>
    <n v="900"/>
    <n v="0"/>
    <n v="0"/>
    <n v="0"/>
    <n v="0"/>
    <n v="3898.35"/>
    <s v="C"/>
    <n v="2012"/>
    <s v=" "/>
    <n v="0"/>
    <n v="0"/>
    <n v="0"/>
    <n v="3898.35"/>
  </r>
  <r>
    <x v="5"/>
    <n v="601773"/>
    <s v="26-5200"/>
    <s v="Enforcement Suport"/>
    <s v="081086"/>
    <m/>
    <s v="SHOP 835            "/>
    <n v="1024"/>
    <x v="0"/>
    <n v="2982"/>
    <n v="2280"/>
    <n v="605.72"/>
    <n v="0"/>
    <n v="0"/>
    <n v="900"/>
    <n v="0"/>
    <n v="0"/>
    <n v="0"/>
    <n v="0"/>
    <n v="3785.7200000000003"/>
    <s v="B"/>
    <n v="2015"/>
    <n v="0"/>
    <n v="0"/>
    <n v="0"/>
    <n v="0"/>
    <n v="3785.7200000000003"/>
  </r>
  <r>
    <x v="5"/>
    <n v="601645"/>
    <s v="26-5400"/>
    <s v="Tri Met"/>
    <s v="071015"/>
    <m/>
    <s v="SHOP 701            "/>
    <n v="1034"/>
    <x v="0"/>
    <n v="6230"/>
    <n v="2880"/>
    <n v="1479.8400000000001"/>
    <n v="0"/>
    <n v="23.35"/>
    <n v="900"/>
    <n v="0"/>
    <n v="0"/>
    <n v="0"/>
    <n v="0"/>
    <n v="5283.1900000000005"/>
    <s v="F"/>
    <n v="2008"/>
    <s v=" "/>
    <n v="0"/>
    <n v="0"/>
    <n v="0"/>
    <n v="5283.1900000000005"/>
  </r>
  <r>
    <x v="5"/>
    <n v="601645"/>
    <s v="26-5400"/>
    <s v="Tri Met"/>
    <n v="121006"/>
    <m/>
    <s v="SHOP 1211           "/>
    <n v="1212"/>
    <x v="0"/>
    <n v="8916"/>
    <n v="2700"/>
    <n v="2126.25"/>
    <n v="0"/>
    <n v="25.66"/>
    <n v="900"/>
    <n v="0"/>
    <n v="0"/>
    <n v="0"/>
    <n v="0"/>
    <n v="5751.91"/>
    <s v="B"/>
    <n v="2018"/>
    <n v="0"/>
    <n v="0"/>
    <n v="0"/>
    <n v="0"/>
    <n v="5751.91"/>
  </r>
  <r>
    <x v="5"/>
    <n v="601645"/>
    <s v="26-5400"/>
    <s v="Tri Met"/>
    <n v="131045"/>
    <m/>
    <s v="SHOP TR03           "/>
    <n v="1034"/>
    <x v="0"/>
    <n v="7076"/>
    <n v="2880"/>
    <n v="1775.04"/>
    <n v="0"/>
    <n v="234.45999999999995"/>
    <n v="900"/>
    <n v="0"/>
    <n v="0"/>
    <n v="0"/>
    <n v="0"/>
    <n v="5789.5"/>
    <s v="D"/>
    <n v="1900"/>
    <s v=" "/>
    <n v="0"/>
    <n v="0"/>
    <n v="0"/>
    <n v="5789.5"/>
  </r>
  <r>
    <x v="6"/>
    <n v="901000"/>
    <s v="30-1100"/>
    <s v="Land Use Planning"/>
    <n v="171003"/>
    <m/>
    <s v="E273057"/>
    <n v="1212"/>
    <x v="0"/>
    <n v="3878"/>
    <n v="2700"/>
    <n v="247.05000000000007"/>
    <n v="0"/>
    <n v="23.29"/>
    <n v="900"/>
    <n v="0"/>
    <n v="0"/>
    <n v="0"/>
    <n v="0"/>
    <n v="3870.34"/>
    <s v="D"/>
    <n v="1900"/>
    <s v=" "/>
    <n v="0"/>
    <n v="0"/>
    <n v="0"/>
    <n v="3870.34"/>
  </r>
  <r>
    <x v="6"/>
    <n v="905000"/>
    <s v="30-1200"/>
    <s v="Transportation Director"/>
    <n v="171020"/>
    <m/>
    <s v="P117                "/>
    <n v="1212"/>
    <x v="0"/>
    <n v="2116"/>
    <n v="2700"/>
    <n v="5.8499999999999943"/>
    <n v="0"/>
    <n v="18.95"/>
    <n v="900"/>
    <n v="0"/>
    <n v="0"/>
    <n v="0"/>
    <n v="150"/>
    <n v="3774.7999999999997"/>
    <s v="A"/>
    <n v="2027"/>
    <s v="M78 FLT SUV"/>
    <n v="3000"/>
    <n v="5905.9400000000005"/>
    <n v="8905.94"/>
    <n v="12680.74"/>
  </r>
  <r>
    <x v="6"/>
    <n v="905100"/>
    <s v="30-1300 "/>
    <s v="Road Eng &amp; Operations"/>
    <s v="061053"/>
    <m/>
    <s v="P2                  "/>
    <n v="1209"/>
    <x v="0"/>
    <n v="4305"/>
    <n v="3180"/>
    <n v="365.70000000000005"/>
    <n v="0"/>
    <n v="29.22"/>
    <n v="900"/>
    <n v="0"/>
    <n v="0"/>
    <n v="0"/>
    <n v="0"/>
    <n v="4474.92"/>
    <s v="B"/>
    <n v="2016"/>
    <n v="0"/>
    <n v="0"/>
    <n v="0"/>
    <n v="0"/>
    <n v="4474.92"/>
  </r>
  <r>
    <x v="6"/>
    <n v="905100"/>
    <s v="30-1300 "/>
    <s v="Road Eng &amp; Operations"/>
    <s v="081068"/>
    <m/>
    <s v="P23                 "/>
    <n v="1209"/>
    <x v="0"/>
    <n v="4713"/>
    <n v="3180"/>
    <n v="2050.5700000000002"/>
    <n v="0"/>
    <n v="0"/>
    <n v="900"/>
    <n v="0"/>
    <n v="0"/>
    <n v="243"/>
    <n v="0"/>
    <n v="6373.57"/>
    <s v="B"/>
    <n v="2018"/>
    <n v="0"/>
    <n v="0"/>
    <n v="0"/>
    <n v="0"/>
    <n v="6373.57"/>
  </r>
  <r>
    <x v="6"/>
    <n v="905100"/>
    <s v="30-1300 "/>
    <s v="Road Eng &amp; Operations"/>
    <n v="141027"/>
    <m/>
    <s v="P97                 "/>
    <n v="1204"/>
    <x v="0"/>
    <n v="5689"/>
    <n v="4020"/>
    <n v="1490.0800000000002"/>
    <n v="0"/>
    <n v="0"/>
    <n v="900"/>
    <n v="0"/>
    <n v="0"/>
    <n v="0"/>
    <n v="145.20000000000002"/>
    <n v="6555.28"/>
    <s v="A"/>
    <n v="2024"/>
    <s v="M78 FLT TRU"/>
    <n v="2904"/>
    <n v="5716.95"/>
    <n v="8620.9500000000007"/>
    <n v="15176.23"/>
  </r>
  <r>
    <x v="6"/>
    <n v="905100"/>
    <s v="30-1300 "/>
    <s v="Road Eng &amp; Operations"/>
    <n v="141028"/>
    <m/>
    <s v="P100                "/>
    <n v="1209"/>
    <x v="0"/>
    <n v="4247"/>
    <n v="3180"/>
    <n v="331.78000000000009"/>
    <n v="0"/>
    <n v="95.87"/>
    <n v="900"/>
    <n v="0"/>
    <n v="0"/>
    <n v="0"/>
    <n v="135"/>
    <n v="4642.6499999999996"/>
    <s v="A"/>
    <n v="2024"/>
    <s v="M78 FLT TRU"/>
    <n v="2700"/>
    <n v="5315.35"/>
    <n v="8015.35"/>
    <n v="12658"/>
  </r>
  <r>
    <x v="6"/>
    <n v="905100"/>
    <s v="30-1300 "/>
    <s v="Road Eng &amp; Operations"/>
    <n v="141029"/>
    <m/>
    <s v="P101                "/>
    <n v="1209"/>
    <x v="0"/>
    <n v="3419"/>
    <n v="3180"/>
    <n v="410.75000000000011"/>
    <n v="0"/>
    <n v="0"/>
    <n v="900"/>
    <n v="0"/>
    <n v="0"/>
    <n v="0"/>
    <n v="135"/>
    <n v="4625.75"/>
    <s v="A"/>
    <n v="2024"/>
    <s v="M78 FLT TRU"/>
    <n v="2700"/>
    <n v="5315.35"/>
    <n v="8015.35"/>
    <n v="12641.1"/>
  </r>
  <r>
    <x v="6"/>
    <n v="905100"/>
    <s v="30-1300 "/>
    <s v="Road Eng &amp; Operations"/>
    <n v="141037"/>
    <m/>
    <s v="P96                 "/>
    <n v="1204"/>
    <x v="0"/>
    <n v="5477"/>
    <n v="4020"/>
    <n v="1565.7900000000004"/>
    <n v="0"/>
    <n v="0"/>
    <n v="900"/>
    <n v="0"/>
    <n v="0"/>
    <n v="0"/>
    <n v="145.20000000000002"/>
    <n v="6630.9900000000007"/>
    <s v="A"/>
    <n v="2024"/>
    <s v="M78 FLT TRU"/>
    <n v="2904"/>
    <n v="5716.95"/>
    <n v="8620.9500000000007"/>
    <n v="15251.940000000002"/>
  </r>
  <r>
    <x v="6"/>
    <n v="905100"/>
    <s v="30-1300 "/>
    <s v="Road Eng &amp; Operations"/>
    <n v="171025"/>
    <m/>
    <s v="P112                "/>
    <n v="1212"/>
    <x v="0"/>
    <n v="4128"/>
    <n v="2700"/>
    <n v="435.60000000000008"/>
    <n v="0"/>
    <n v="36.9"/>
    <n v="900"/>
    <n v="0"/>
    <n v="0"/>
    <n v="0"/>
    <n v="120"/>
    <n v="4192.5"/>
    <s v="A"/>
    <n v="2026"/>
    <s v="M78 FLT SUV"/>
    <n v="2400"/>
    <n v="4724.75"/>
    <n v="7124.75"/>
    <n v="11317.25"/>
  </r>
  <r>
    <x v="6"/>
    <n v="905100"/>
    <s v="30-1300 "/>
    <s v="Road Eng &amp; Operations"/>
    <s v="181045"/>
    <m/>
    <s v="E277747"/>
    <n v="1202"/>
    <x v="0"/>
    <n v="3569"/>
    <n v="2700"/>
    <n v="463.5"/>
    <n v="0"/>
    <n v="0"/>
    <n v="900"/>
    <n v="0"/>
    <n v="0"/>
    <n v="0"/>
    <n v="115.2"/>
    <n v="4178.7"/>
    <s v="A"/>
    <n v="2029"/>
    <s v="M78 FLT VAN CARGO"/>
    <n v="2304"/>
    <n v="4535.76"/>
    <n v="6839.76"/>
    <n v="11018.46"/>
  </r>
  <r>
    <x v="6"/>
    <n v="905400"/>
    <s v="30-1600"/>
    <s v="LAND USE &amp; TRANS PLANNING"/>
    <n v="141030"/>
    <m/>
    <s v="P102                "/>
    <n v="1209"/>
    <x v="0"/>
    <n v="8666"/>
    <n v="3180"/>
    <n v="1711.9000000000003"/>
    <n v="0"/>
    <n v="48.73"/>
    <n v="900"/>
    <n v="0"/>
    <n v="0"/>
    <n v="579.36"/>
    <n v="135"/>
    <n v="6554.99"/>
    <s v="A"/>
    <n v="2024"/>
    <s v="M78 FLT TRU"/>
    <n v="2700"/>
    <n v="5315.35"/>
    <n v="8015.35"/>
    <n v="14570.34"/>
  </r>
  <r>
    <x v="6"/>
    <n v="905750"/>
    <s v="30-1700"/>
    <s v="Survey-Corner Fund"/>
    <s v="041083"/>
    <m/>
    <s v="P70                 "/>
    <n v="1252"/>
    <x v="1"/>
    <n v="0"/>
    <n v="0"/>
    <n v="0"/>
    <n v="2049.58"/>
    <n v="602.38"/>
    <n v="900"/>
    <n v="0"/>
    <n v="0"/>
    <n v="0"/>
    <n v="0"/>
    <n v="3551.96"/>
    <s v="D"/>
    <n v="1900"/>
    <s v=" "/>
    <n v="0"/>
    <n v="0"/>
    <n v="0"/>
    <n v="3551.96"/>
  </r>
  <r>
    <x v="6"/>
    <n v="905750"/>
    <s v="30-1700 "/>
    <s v="Survey-Corner Fund"/>
    <s v="091035"/>
    <m/>
    <s v="P80                 "/>
    <n v="1252"/>
    <x v="1"/>
    <n v="0"/>
    <n v="0"/>
    <n v="0"/>
    <n v="971.08999999999992"/>
    <n v="190.13"/>
    <n v="150"/>
    <n v="0"/>
    <n v="0"/>
    <n v="0"/>
    <n v="0"/>
    <n v="1311.2199999999998"/>
    <s v="D"/>
    <n v="1900"/>
    <s v=" "/>
    <n v="0"/>
    <n v="0"/>
    <n v="0"/>
    <n v="1311.2199999999998"/>
  </r>
  <r>
    <x v="6"/>
    <n v="905750"/>
    <s v="30-1700 "/>
    <s v="Survey-Corner Fund"/>
    <n v="131034"/>
    <m/>
    <s v="P81                 "/>
    <n v="1252"/>
    <x v="1"/>
    <n v="0"/>
    <n v="0"/>
    <n v="0"/>
    <n v="600.65"/>
    <n v="1355.2399999999998"/>
    <n v="900"/>
    <n v="1509.7"/>
    <n v="0"/>
    <n v="0"/>
    <n v="0"/>
    <n v="4365.59"/>
    <s v="D"/>
    <n v="1900"/>
    <s v=" "/>
    <n v="0"/>
    <n v="0"/>
    <n v="0"/>
    <n v="4365.59"/>
  </r>
  <r>
    <x v="6"/>
    <n v="905750"/>
    <s v="30-1700 "/>
    <s v="Survey-Corner Fund"/>
    <s v="191040"/>
    <m/>
    <s v="P123"/>
    <n v="1252"/>
    <x v="1"/>
    <n v="0"/>
    <n v="0"/>
    <n v="0"/>
    <n v="1000.0700000000002"/>
    <n v="1876.5999999999997"/>
    <n v="825"/>
    <n v="1016.51"/>
    <n v="0"/>
    <n v="3777.74"/>
    <n v="0"/>
    <n v="8495.92"/>
    <s v="D"/>
    <n v="1900"/>
    <s v=" "/>
    <n v="0"/>
    <n v="0"/>
    <n v="0"/>
    <n v="8495.92"/>
  </r>
  <r>
    <x v="6"/>
    <n v="905300"/>
    <s v="30-1800"/>
    <s v="Road Maintenance"/>
    <s v="091038"/>
    <m/>
    <s v="P57                 "/>
    <n v="1254"/>
    <x v="1"/>
    <n v="0"/>
    <n v="0"/>
    <n v="0"/>
    <n v="3124.54"/>
    <n v="2883.07"/>
    <n v="900"/>
    <n v="3000"/>
    <n v="0"/>
    <n v="0"/>
    <n v="0"/>
    <n v="9907.61"/>
    <s v="B"/>
    <n v="2019"/>
    <n v="0"/>
    <n v="0"/>
    <n v="0"/>
    <n v="0"/>
    <n v="9907.61"/>
  </r>
  <r>
    <x v="6"/>
    <n v="905300"/>
    <s v="30-1800"/>
    <s v="Road Maintenance"/>
    <s v="091039"/>
    <m/>
    <s v="P58                 "/>
    <n v="1254"/>
    <x v="1"/>
    <n v="0"/>
    <n v="0"/>
    <n v="0"/>
    <n v="2853.83"/>
    <n v="3668.5800000000004"/>
    <n v="900"/>
    <n v="0"/>
    <n v="0"/>
    <n v="0"/>
    <n v="0"/>
    <n v="7422.41"/>
    <s v="B"/>
    <n v="2019"/>
    <n v="0"/>
    <n v="0"/>
    <n v="0"/>
    <n v="0"/>
    <n v="7422.41"/>
  </r>
  <r>
    <x v="6"/>
    <n v="905300"/>
    <s v="30-1800"/>
    <s v="Road Maintenance"/>
    <s v="091043"/>
    <m/>
    <s v="P74                 "/>
    <n v="1256"/>
    <x v="1"/>
    <n v="0"/>
    <n v="0"/>
    <n v="0"/>
    <n v="7896.6500000000005"/>
    <n v="3517.5200000000004"/>
    <n v="900"/>
    <n v="0"/>
    <n v="0"/>
    <n v="0"/>
    <n v="0"/>
    <n v="12314.170000000002"/>
    <s v="B"/>
    <n v="2019"/>
    <n v="0"/>
    <n v="0"/>
    <n v="0"/>
    <n v="0"/>
    <n v="12314.170000000002"/>
  </r>
  <r>
    <x v="6"/>
    <n v="905300"/>
    <s v="30-1800"/>
    <s v="Road Maintenance"/>
    <n v="121005"/>
    <m/>
    <s v="U72                 "/>
    <n v="1505"/>
    <x v="1"/>
    <n v="0"/>
    <n v="0"/>
    <n v="0"/>
    <n v="48.78"/>
    <n v="0"/>
    <n v="240"/>
    <n v="0"/>
    <n v="0"/>
    <n v="0"/>
    <n v="0"/>
    <n v="288.77999999999997"/>
    <s v="D"/>
    <n v="1900"/>
    <s v=" "/>
    <n v="0"/>
    <n v="0"/>
    <n v="0"/>
    <n v="288.77999999999997"/>
  </r>
  <r>
    <x v="6"/>
    <n v="905300"/>
    <s v="30-1800"/>
    <s v="Road Maintenance"/>
    <n v="141031"/>
    <m/>
    <s v="U28                 "/>
    <n v="1505"/>
    <x v="1"/>
    <n v="0"/>
    <n v="0"/>
    <n v="0"/>
    <n v="0"/>
    <n v="0"/>
    <n v="240"/>
    <n v="0"/>
    <n v="0"/>
    <n v="0"/>
    <n v="0"/>
    <n v="240"/>
    <s v="D"/>
    <n v="1900"/>
    <s v=" "/>
    <n v="0"/>
    <n v="0"/>
    <n v="0"/>
    <n v="240"/>
  </r>
  <r>
    <x v="6"/>
    <n v="905300"/>
    <s v="30-1800"/>
    <s v="Road Maintenance"/>
    <n v="141048"/>
    <m/>
    <s v="U18                 "/>
    <n v="1505"/>
    <x v="1"/>
    <n v="0"/>
    <n v="0"/>
    <n v="0"/>
    <n v="0"/>
    <n v="0"/>
    <n v="240"/>
    <n v="0"/>
    <n v="0"/>
    <n v="0"/>
    <n v="0"/>
    <n v="240"/>
    <s v="D"/>
    <n v="1900"/>
    <s v=" "/>
    <n v="0"/>
    <n v="0"/>
    <n v="0"/>
    <n v="240"/>
  </r>
  <r>
    <x v="6"/>
    <n v="905300"/>
    <s v="30-1800"/>
    <s v="Road Maintenance"/>
    <n v="141049"/>
    <m/>
    <s v="U19                 "/>
    <n v="1505"/>
    <x v="1"/>
    <n v="0"/>
    <n v="0"/>
    <n v="0"/>
    <n v="2880.92"/>
    <n v="0"/>
    <n v="240"/>
    <n v="0"/>
    <n v="0"/>
    <n v="0"/>
    <n v="0"/>
    <n v="3120.92"/>
    <s v="D"/>
    <n v="1900"/>
    <s v=" "/>
    <n v="0"/>
    <n v="0"/>
    <n v="0"/>
    <n v="3120.92"/>
  </r>
  <r>
    <x v="6"/>
    <n v="905300"/>
    <s v="30-1800 "/>
    <s v="Road Maintenance"/>
    <s v="001435"/>
    <m/>
    <s v="T28                 "/>
    <n v="1320"/>
    <x v="1"/>
    <n v="0"/>
    <n v="0"/>
    <n v="0"/>
    <n v="0"/>
    <n v="36.799999999999997"/>
    <n v="900"/>
    <n v="0"/>
    <n v="0"/>
    <n v="0"/>
    <n v="0"/>
    <n v="936.8"/>
    <s v="B"/>
    <n v="2019"/>
    <n v="0"/>
    <n v="0"/>
    <n v="0"/>
    <n v="0"/>
    <n v="936.8"/>
  </r>
  <r>
    <x v="6"/>
    <n v="905300"/>
    <s v="30-1800 "/>
    <s v="Road Maintenance"/>
    <s v="001437"/>
    <m/>
    <s v="T30                 "/>
    <n v="1320"/>
    <x v="1"/>
    <n v="0"/>
    <n v="0"/>
    <n v="0"/>
    <n v="5633.6"/>
    <n v="439.06"/>
    <n v="900"/>
    <n v="0"/>
    <n v="0"/>
    <n v="0"/>
    <n v="0"/>
    <n v="6972.6600000000008"/>
    <s v="B"/>
    <n v="2019"/>
    <n v="0"/>
    <n v="0"/>
    <n v="0"/>
    <n v="0"/>
    <n v="6972.6600000000008"/>
  </r>
  <r>
    <x v="6"/>
    <n v="905300"/>
    <s v="30-1800 "/>
    <s v="Road Maintenance"/>
    <s v="011050"/>
    <m/>
    <s v="TA18                "/>
    <n v="4030"/>
    <x v="1"/>
    <n v="0"/>
    <n v="0"/>
    <n v="0"/>
    <n v="0"/>
    <n v="0"/>
    <n v="240"/>
    <n v="0"/>
    <n v="0"/>
    <n v="0"/>
    <n v="0"/>
    <n v="240"/>
    <s v="D"/>
    <n v="1900"/>
    <s v=" "/>
    <n v="0"/>
    <n v="0"/>
    <n v="0"/>
    <n v="240"/>
  </r>
  <r>
    <x v="6"/>
    <n v="905300"/>
    <s v="30-1800 "/>
    <s v="Road Maintenance"/>
    <s v="021083"/>
    <m/>
    <s v="P18             "/>
    <n v="1254"/>
    <x v="1"/>
    <n v="0"/>
    <n v="0"/>
    <n v="0"/>
    <n v="2413.5600000000004"/>
    <n v="1223.02"/>
    <n v="825"/>
    <n v="0"/>
    <n v="0"/>
    <n v="0"/>
    <n v="0"/>
    <n v="4461.58"/>
    <s v="C"/>
    <n v="2012"/>
    <s v=" "/>
    <n v="0"/>
    <n v="0"/>
    <n v="0"/>
    <n v="4461.58"/>
  </r>
  <r>
    <x v="6"/>
    <n v="905300"/>
    <s v="30-1800 "/>
    <s v="Road Maintenance"/>
    <s v="021086"/>
    <m/>
    <s v="J1                  "/>
    <n v="3007"/>
    <x v="1"/>
    <n v="0"/>
    <n v="0"/>
    <n v="0"/>
    <n v="0"/>
    <n v="0"/>
    <n v="240"/>
    <n v="0"/>
    <n v="0"/>
    <n v="0"/>
    <n v="0"/>
    <n v="240"/>
    <s v="D"/>
    <n v="1900"/>
    <s v=" "/>
    <n v="0"/>
    <n v="0"/>
    <n v="0"/>
    <n v="240"/>
  </r>
  <r>
    <x v="6"/>
    <n v="905300"/>
    <s v="30-1800 "/>
    <s v="Road Maintenance"/>
    <s v="021087"/>
    <m/>
    <s v="J2                  "/>
    <n v="3007"/>
    <x v="1"/>
    <n v="0"/>
    <n v="0"/>
    <n v="0"/>
    <n v="0"/>
    <n v="0"/>
    <n v="240"/>
    <n v="0"/>
    <n v="0"/>
    <n v="0"/>
    <n v="0"/>
    <n v="240"/>
    <s v="D"/>
    <n v="1900"/>
    <s v=" "/>
    <n v="0"/>
    <n v="0"/>
    <n v="0"/>
    <n v="240"/>
  </r>
  <r>
    <x v="6"/>
    <n v="905300"/>
    <s v="30-1800 "/>
    <s v="Road Maintenance"/>
    <s v="021089"/>
    <m/>
    <s v="CH3                 "/>
    <n v="1500"/>
    <x v="1"/>
    <n v="0"/>
    <n v="0"/>
    <n v="0"/>
    <n v="0"/>
    <n v="62.129999999999995"/>
    <n v="900"/>
    <n v="0"/>
    <n v="0"/>
    <n v="0"/>
    <n v="70.8"/>
    <n v="1032.93"/>
    <s v="A"/>
    <n v="2022"/>
    <s v="M78 FLT MISC MAINT"/>
    <n v="1416"/>
    <n v="2787.61"/>
    <n v="4203.6100000000006"/>
    <n v="5236.5400000000009"/>
  </r>
  <r>
    <x v="6"/>
    <n v="905300"/>
    <s v="30-1800 "/>
    <s v="Road Maintenance"/>
    <s v="021090"/>
    <m/>
    <s v="CH5                 "/>
    <n v="1500"/>
    <x v="1"/>
    <n v="0"/>
    <n v="0"/>
    <n v="0"/>
    <n v="0"/>
    <n v="95.39"/>
    <n v="900"/>
    <n v="0"/>
    <n v="0"/>
    <n v="0"/>
    <n v="70.8"/>
    <n v="1066.19"/>
    <s v="A"/>
    <n v="2022"/>
    <s v="M78 FLT MISC MAINT"/>
    <n v="1416"/>
    <n v="2787.61"/>
    <n v="4203.6100000000006"/>
    <n v="5269.8000000000011"/>
  </r>
  <r>
    <x v="6"/>
    <n v="905300"/>
    <s v="30-1800 "/>
    <s v="Road Maintenance"/>
    <s v="031016"/>
    <m/>
    <s v="P25                 "/>
    <n v="1257"/>
    <x v="1"/>
    <n v="0"/>
    <n v="0"/>
    <n v="0"/>
    <n v="1991.8799999999999"/>
    <n v="1439.61"/>
    <n v="900"/>
    <n v="0"/>
    <n v="0"/>
    <n v="0"/>
    <n v="0"/>
    <n v="4331.49"/>
    <s v="B"/>
    <n v="2013"/>
    <n v="0"/>
    <n v="0"/>
    <n v="0"/>
    <n v="0"/>
    <n v="4331.49"/>
  </r>
  <r>
    <x v="6"/>
    <n v="905300"/>
    <s v="30-1800 "/>
    <s v="Road Maintenance"/>
    <s v="031024"/>
    <m/>
    <s v="ROADFUEL            "/>
    <n v="9020"/>
    <x v="1"/>
    <n v="0"/>
    <n v="0"/>
    <n v="0"/>
    <n v="0"/>
    <n v="10.33"/>
    <n v="240"/>
    <n v="0"/>
    <n v="0"/>
    <n v="0"/>
    <n v="0"/>
    <n v="250.33"/>
    <s v="D"/>
    <n v="1900"/>
    <s v=" "/>
    <n v="0"/>
    <n v="0"/>
    <n v="0"/>
    <n v="250.33"/>
  </r>
  <r>
    <x v="6"/>
    <n v="905300"/>
    <s v="30-1800 "/>
    <s v="Road Maintenance"/>
    <s v="041020"/>
    <m/>
    <s v="Q93                 "/>
    <n v="3004"/>
    <x v="1"/>
    <n v="0"/>
    <n v="0"/>
    <n v="0"/>
    <n v="294.88"/>
    <n v="0"/>
    <n v="240"/>
    <n v="0"/>
    <n v="0"/>
    <n v="0"/>
    <n v="0"/>
    <n v="534.88"/>
    <s v="D"/>
    <n v="1900"/>
    <s v=" "/>
    <n v="0"/>
    <n v="0"/>
    <n v="0"/>
    <n v="534.88"/>
  </r>
  <r>
    <x v="6"/>
    <n v="905300"/>
    <s v="30-1800 "/>
    <s v="Road Maintenance"/>
    <s v="041043"/>
    <m/>
    <s v="T44                 "/>
    <n v="1325"/>
    <x v="1"/>
    <n v="0"/>
    <n v="0"/>
    <n v="0"/>
    <n v="12405.59"/>
    <n v="1714.66"/>
    <n v="900"/>
    <n v="0"/>
    <n v="0"/>
    <n v="0"/>
    <n v="0"/>
    <n v="15020.25"/>
    <s v="B"/>
    <n v="2019"/>
    <n v="0"/>
    <n v="0"/>
    <n v="0"/>
    <n v="0"/>
    <n v="15020.25"/>
  </r>
  <r>
    <x v="6"/>
    <n v="905300"/>
    <s v="30-1800 "/>
    <s v="Road Maintenance"/>
    <s v="041082"/>
    <m/>
    <s v="T21                 "/>
    <n v="1325"/>
    <x v="1"/>
    <n v="0"/>
    <n v="0"/>
    <n v="0"/>
    <n v="13122.779999999999"/>
    <n v="3457.5"/>
    <n v="900"/>
    <n v="0"/>
    <n v="0"/>
    <n v="0"/>
    <n v="0"/>
    <n v="17480.28"/>
    <s v="B"/>
    <n v="2019"/>
    <n v="0"/>
    <n v="0"/>
    <n v="0"/>
    <n v="0"/>
    <n v="17480.28"/>
  </r>
  <r>
    <x v="6"/>
    <n v="905300"/>
    <s v="30-1800 "/>
    <s v="Road Maintenance"/>
    <s v="041086"/>
    <m/>
    <s v="T23                 "/>
    <n v="1325"/>
    <x v="1"/>
    <n v="0"/>
    <n v="0"/>
    <n v="0"/>
    <n v="3361.72"/>
    <n v="1948.55"/>
    <n v="900"/>
    <n v="0"/>
    <n v="0"/>
    <n v="0"/>
    <n v="0"/>
    <n v="6210.2699999999995"/>
    <s v="B"/>
    <n v="2019"/>
    <n v="0"/>
    <n v="0"/>
    <n v="0"/>
    <n v="0"/>
    <n v="6210.2699999999995"/>
  </r>
  <r>
    <x v="6"/>
    <n v="905300"/>
    <s v="30-1800 "/>
    <s v="Road Maintenance"/>
    <s v="041091"/>
    <m/>
    <s v="T46                 "/>
    <n v="1325"/>
    <x v="1"/>
    <n v="0"/>
    <n v="0"/>
    <n v="0"/>
    <n v="15174.990000000002"/>
    <n v="2786.75"/>
    <n v="900"/>
    <n v="0"/>
    <n v="0"/>
    <n v="0"/>
    <n v="0"/>
    <n v="18861.740000000002"/>
    <s v="B"/>
    <n v="2019"/>
    <n v="0"/>
    <n v="0"/>
    <n v="0"/>
    <n v="0"/>
    <n v="18861.740000000002"/>
  </r>
  <r>
    <x v="6"/>
    <n v="905300"/>
    <s v="30-1800 "/>
    <s v="Road Maintenance"/>
    <s v="041121"/>
    <m/>
    <s v="P93                 "/>
    <n v="1256"/>
    <x v="1"/>
    <n v="0"/>
    <n v="0"/>
    <n v="0"/>
    <n v="3139.4399999999996"/>
    <n v="3903.6299999999997"/>
    <n v="900"/>
    <n v="0"/>
    <n v="0"/>
    <n v="0"/>
    <n v="0"/>
    <n v="7943.07"/>
    <s v="B"/>
    <n v="2014"/>
    <n v="0"/>
    <n v="0"/>
    <n v="0"/>
    <n v="0"/>
    <n v="7943.07"/>
  </r>
  <r>
    <x v="6"/>
    <n v="905300"/>
    <s v="30-1800 "/>
    <s v="Road Maintenance"/>
    <s v="041134"/>
    <m/>
    <s v="S21                 "/>
    <n v="3001"/>
    <x v="1"/>
    <n v="0"/>
    <n v="0"/>
    <n v="0"/>
    <n v="0"/>
    <n v="0"/>
    <n v="240"/>
    <n v="0"/>
    <n v="0"/>
    <n v="0"/>
    <n v="0"/>
    <n v="240"/>
    <s v="D"/>
    <n v="1900"/>
    <s v=" "/>
    <n v="0"/>
    <n v="0"/>
    <n v="0"/>
    <n v="240"/>
  </r>
  <r>
    <x v="6"/>
    <n v="905300"/>
    <s v="30-1800 "/>
    <s v="Road Maintenance"/>
    <s v="041135"/>
    <m/>
    <s v="S23                 "/>
    <n v="3001"/>
    <x v="1"/>
    <n v="0"/>
    <n v="0"/>
    <n v="0"/>
    <n v="0"/>
    <n v="0"/>
    <n v="240"/>
    <n v="0"/>
    <n v="0"/>
    <n v="0"/>
    <n v="0"/>
    <n v="240"/>
    <s v="D"/>
    <n v="1900"/>
    <s v=" "/>
    <n v="0"/>
    <n v="0"/>
    <n v="0"/>
    <n v="240"/>
  </r>
  <r>
    <x v="6"/>
    <n v="905300"/>
    <s v="30-1800 "/>
    <s v="Road Maintenance"/>
    <s v="051042"/>
    <m/>
    <s v="U1                  "/>
    <n v="4040"/>
    <x v="1"/>
    <n v="0"/>
    <n v="0"/>
    <n v="0"/>
    <n v="0"/>
    <n v="0"/>
    <n v="240"/>
    <n v="0"/>
    <n v="0"/>
    <n v="0"/>
    <n v="0"/>
    <n v="240"/>
    <s v="D"/>
    <n v="1900"/>
    <s v=" "/>
    <n v="0"/>
    <n v="0"/>
    <n v="0"/>
    <n v="240"/>
  </r>
  <r>
    <x v="6"/>
    <n v="905300"/>
    <s v="30-1800 "/>
    <s v="Road Maintenance"/>
    <s v="051043"/>
    <m/>
    <s v="U4                  "/>
    <n v="4040"/>
    <x v="1"/>
    <n v="0"/>
    <n v="0"/>
    <n v="0"/>
    <n v="0"/>
    <n v="0"/>
    <n v="240"/>
    <n v="0"/>
    <n v="0"/>
    <n v="0"/>
    <n v="0"/>
    <n v="240"/>
    <s v="D"/>
    <n v="1900"/>
    <s v=" "/>
    <n v="0"/>
    <n v="0"/>
    <n v="0"/>
    <n v="240"/>
  </r>
  <r>
    <x v="6"/>
    <n v="905300"/>
    <s v="30-1800 "/>
    <s v="Road Maintenance"/>
    <s v="051070"/>
    <m/>
    <s v="L5                  "/>
    <n v="1665"/>
    <x v="1"/>
    <n v="0"/>
    <n v="0"/>
    <n v="0"/>
    <n v="2398.5"/>
    <n v="445.81000000000006"/>
    <n v="900"/>
    <n v="0"/>
    <n v="0"/>
    <n v="0"/>
    <n v="843.6"/>
    <n v="4587.91"/>
    <s v="A"/>
    <n v="2020"/>
    <s v="M78 FLT MISC MAINT"/>
    <n v="16872"/>
    <n v="33214.97"/>
    <n v="50086.97"/>
    <n v="54674.880000000005"/>
  </r>
  <r>
    <x v="6"/>
    <n v="905300"/>
    <s v="30-1800 "/>
    <s v="Road Maintenance"/>
    <s v="051071"/>
    <m/>
    <s v="L11                 "/>
    <n v="1665"/>
    <x v="1"/>
    <n v="0"/>
    <n v="0"/>
    <n v="0"/>
    <n v="0"/>
    <n v="666.87999999999988"/>
    <n v="900"/>
    <n v="0"/>
    <n v="0"/>
    <n v="0"/>
    <n v="843.6"/>
    <n v="2410.48"/>
    <s v="A"/>
    <n v="2020"/>
    <s v="M78 FLT MISC MAINT"/>
    <n v="16872"/>
    <n v="33214.97"/>
    <n v="50086.97"/>
    <n v="52497.450000000004"/>
  </r>
  <r>
    <x v="6"/>
    <n v="905300"/>
    <s v="30-1800 "/>
    <s v="Road Maintenance"/>
    <s v="051072"/>
    <m/>
    <s v="L12                 "/>
    <n v="1665"/>
    <x v="1"/>
    <n v="0"/>
    <n v="0"/>
    <n v="0"/>
    <n v="8824.32"/>
    <n v="102.54"/>
    <n v="900"/>
    <n v="0"/>
    <n v="0"/>
    <n v="0"/>
    <n v="843.6"/>
    <n v="10670.460000000001"/>
    <s v="A"/>
    <n v="2020"/>
    <s v="M78 FLT MISC MAINT"/>
    <n v="16872"/>
    <n v="33214.97"/>
    <n v="50086.97"/>
    <n v="60757.43"/>
  </r>
  <r>
    <x v="6"/>
    <n v="905300"/>
    <s v="30-1800 "/>
    <s v="Road Maintenance"/>
    <s v="051073"/>
    <m/>
    <s v="S93                 "/>
    <n v="3001"/>
    <x v="1"/>
    <n v="0"/>
    <n v="0"/>
    <n v="0"/>
    <n v="588.17000000000007"/>
    <n v="0"/>
    <n v="240"/>
    <n v="0"/>
    <n v="0"/>
    <n v="0"/>
    <n v="0"/>
    <n v="828.17000000000007"/>
    <s v="D"/>
    <n v="1900"/>
    <s v=" "/>
    <n v="0"/>
    <n v="0"/>
    <n v="0"/>
    <n v="828.17000000000007"/>
  </r>
  <r>
    <x v="6"/>
    <n v="905300"/>
    <s v="30-1800 "/>
    <s v="Road Maintenance"/>
    <s v="061101"/>
    <m/>
    <s v="N11                 "/>
    <n v="1667"/>
    <x v="1"/>
    <n v="0"/>
    <n v="0"/>
    <n v="0"/>
    <n v="110"/>
    <n v="213.95"/>
    <n v="900"/>
    <n v="0"/>
    <n v="0"/>
    <n v="0"/>
    <n v="1000.2"/>
    <n v="2224.15"/>
    <s v="A"/>
    <n v="2020"/>
    <s v="M78 FLT MISC MAINT"/>
    <n v="20004"/>
    <n v="39380.770000000004"/>
    <n v="59384.770000000004"/>
    <n v="61608.920000000006"/>
  </r>
  <r>
    <x v="6"/>
    <n v="905300"/>
    <s v="30-1800 "/>
    <s v="Road Maintenance"/>
    <s v="061104"/>
    <m/>
    <s v="Q41                 "/>
    <n v="3004"/>
    <x v="1"/>
    <n v="0"/>
    <n v="0"/>
    <n v="0"/>
    <n v="408.36999999999989"/>
    <n v="0"/>
    <n v="240"/>
    <n v="0"/>
    <n v="0"/>
    <n v="2889.23"/>
    <n v="0"/>
    <n v="3537.6"/>
    <s v="D"/>
    <n v="1900"/>
    <s v=" "/>
    <n v="0"/>
    <n v="0"/>
    <n v="0"/>
    <n v="3537.6"/>
  </r>
  <r>
    <x v="6"/>
    <n v="905300"/>
    <s v="30-1800 "/>
    <s v="Road Maintenance"/>
    <s v="061106"/>
    <m/>
    <s v="S41                 "/>
    <n v="3001"/>
    <x v="1"/>
    <n v="0"/>
    <n v="0"/>
    <n v="0"/>
    <n v="0"/>
    <n v="0"/>
    <n v="240"/>
    <n v="0"/>
    <n v="0"/>
    <n v="0"/>
    <n v="0"/>
    <n v="240"/>
    <s v="D"/>
    <n v="1900"/>
    <s v=" "/>
    <n v="0"/>
    <n v="0"/>
    <n v="0"/>
    <n v="240"/>
  </r>
  <r>
    <x v="6"/>
    <n v="905300"/>
    <s v="30-1800 "/>
    <s v="Road Maintenance"/>
    <s v="071007"/>
    <m/>
    <s v="U12                 "/>
    <n v="4040"/>
    <x v="1"/>
    <n v="0"/>
    <n v="0"/>
    <n v="0"/>
    <n v="0"/>
    <n v="0"/>
    <n v="240"/>
    <n v="0"/>
    <n v="0"/>
    <n v="0"/>
    <n v="0"/>
    <n v="240"/>
    <s v="D"/>
    <n v="1900"/>
    <s v=" "/>
    <n v="0"/>
    <n v="0"/>
    <n v="0"/>
    <n v="240"/>
  </r>
  <r>
    <x v="6"/>
    <n v="905300"/>
    <s v="30-1800 "/>
    <s v="Road Maintenance"/>
    <s v="081055"/>
    <m/>
    <s v="U14                 "/>
    <n v="4040"/>
    <x v="1"/>
    <n v="0"/>
    <n v="0"/>
    <n v="0"/>
    <n v="0"/>
    <n v="0"/>
    <n v="240"/>
    <n v="0"/>
    <n v="0"/>
    <n v="0"/>
    <n v="0"/>
    <n v="240"/>
    <s v="D"/>
    <n v="1900"/>
    <s v=" "/>
    <n v="0"/>
    <n v="0"/>
    <n v="0"/>
    <n v="240"/>
  </r>
  <r>
    <x v="6"/>
    <n v="905300"/>
    <s v="30-1800 "/>
    <s v="Road Maintenance"/>
    <s v="081056"/>
    <m/>
    <s v="T40                 "/>
    <n v="1335"/>
    <x v="1"/>
    <n v="0"/>
    <n v="0"/>
    <n v="0"/>
    <n v="4714.9400000000005"/>
    <n v="1400.9099999999999"/>
    <n v="900"/>
    <n v="0"/>
    <n v="0"/>
    <n v="0"/>
    <n v="319.8"/>
    <n v="7335.6500000000005"/>
    <s v="A"/>
    <n v="2033"/>
    <s v="M78 FLT TRU MISC"/>
    <n v="6396"/>
    <n v="12591.460000000001"/>
    <n v="18987.46"/>
    <n v="26323.11"/>
  </r>
  <r>
    <x v="6"/>
    <n v="905300"/>
    <s v="30-1800 "/>
    <s v="Road Maintenance"/>
    <s v="081083"/>
    <m/>
    <s v="P36                 "/>
    <n v="1227"/>
    <x v="1"/>
    <n v="0"/>
    <n v="0"/>
    <n v="0"/>
    <n v="1697.5900000000001"/>
    <n v="2361.52"/>
    <n v="900"/>
    <n v="0"/>
    <n v="0"/>
    <n v="0"/>
    <n v="0"/>
    <n v="4959.1100000000006"/>
    <s v="B"/>
    <n v="2018"/>
    <n v="0"/>
    <n v="0"/>
    <n v="0"/>
    <n v="0"/>
    <n v="4959.1100000000006"/>
  </r>
  <r>
    <x v="6"/>
    <n v="905300"/>
    <s v="30-1800 "/>
    <s v="Road Maintenance"/>
    <s v="081096"/>
    <m/>
    <s v="P48                 "/>
    <n v="1257"/>
    <x v="1"/>
    <n v="0"/>
    <n v="0"/>
    <n v="0"/>
    <n v="314.23"/>
    <n v="2561.9300000000003"/>
    <n v="900"/>
    <n v="0"/>
    <n v="0"/>
    <n v="0"/>
    <n v="0"/>
    <n v="3776.1600000000003"/>
    <s v="B"/>
    <n v="2018"/>
    <n v="0"/>
    <n v="0"/>
    <n v="0"/>
    <n v="0"/>
    <n v="3776.1600000000003"/>
  </r>
  <r>
    <x v="6"/>
    <n v="905300"/>
    <s v="30-1800 "/>
    <s v="Road Maintenance"/>
    <s v="091005"/>
    <m/>
    <s v="S72                 "/>
    <n v="3001"/>
    <x v="1"/>
    <n v="0"/>
    <n v="0"/>
    <n v="0"/>
    <n v="0"/>
    <n v="0"/>
    <n v="240"/>
    <n v="0"/>
    <n v="0"/>
    <n v="0"/>
    <n v="0"/>
    <n v="240"/>
    <s v="D"/>
    <n v="1900"/>
    <s v=" "/>
    <n v="0"/>
    <n v="0"/>
    <n v="0"/>
    <n v="240"/>
  </r>
  <r>
    <x v="6"/>
    <n v="905300"/>
    <s v="30-1800 "/>
    <s v="Road Maintenance"/>
    <s v="091006"/>
    <m/>
    <s v="S73                 "/>
    <n v="3001"/>
    <x v="1"/>
    <n v="0"/>
    <n v="0"/>
    <n v="0"/>
    <n v="0"/>
    <n v="0"/>
    <n v="240"/>
    <n v="0"/>
    <n v="0"/>
    <n v="0"/>
    <n v="0"/>
    <n v="240"/>
    <s v="D"/>
    <n v="1900"/>
    <s v=" "/>
    <n v="0"/>
    <n v="0"/>
    <n v="0"/>
    <n v="240"/>
  </r>
  <r>
    <x v="6"/>
    <n v="905300"/>
    <s v="30-1800 "/>
    <s v="Road Maintenance"/>
    <s v="091007"/>
    <m/>
    <s v="S74                 "/>
    <n v="3001"/>
    <x v="1"/>
    <n v="0"/>
    <n v="0"/>
    <n v="0"/>
    <n v="255.25"/>
    <n v="0"/>
    <n v="240"/>
    <n v="0"/>
    <n v="0"/>
    <n v="0"/>
    <n v="0"/>
    <n v="495.25"/>
    <s v="D"/>
    <n v="1900"/>
    <s v=" "/>
    <n v="0"/>
    <n v="0"/>
    <n v="0"/>
    <n v="495.25"/>
  </r>
  <r>
    <x v="6"/>
    <n v="905300"/>
    <s v="30-1800 "/>
    <s v="Road Maintenance"/>
    <s v="091008"/>
    <m/>
    <s v="Q72                 "/>
    <n v="3004"/>
    <x v="1"/>
    <n v="0"/>
    <n v="0"/>
    <n v="0"/>
    <n v="0"/>
    <n v="0"/>
    <n v="240"/>
    <n v="0"/>
    <n v="0"/>
    <n v="0"/>
    <n v="0"/>
    <n v="240"/>
    <s v="D"/>
    <n v="1900"/>
    <s v=" "/>
    <n v="0"/>
    <n v="0"/>
    <n v="0"/>
    <n v="240"/>
  </r>
  <r>
    <x v="6"/>
    <n v="905300"/>
    <s v="30-1800 "/>
    <s v="Road Maintenance"/>
    <s v="091009"/>
    <m/>
    <s v="Q73                 "/>
    <n v="3004"/>
    <x v="1"/>
    <n v="0"/>
    <n v="0"/>
    <n v="0"/>
    <n v="0"/>
    <n v="0"/>
    <n v="240"/>
    <n v="0"/>
    <n v="0"/>
    <n v="0"/>
    <n v="0"/>
    <n v="240"/>
    <s v="D"/>
    <n v="1900"/>
    <s v=" "/>
    <n v="0"/>
    <n v="0"/>
    <n v="0"/>
    <n v="240"/>
  </r>
  <r>
    <x v="6"/>
    <n v="905300"/>
    <s v="30-1800 "/>
    <s v="Road Maintenance"/>
    <s v="091010"/>
    <m/>
    <s v="Q74                 "/>
    <n v="3004"/>
    <x v="1"/>
    <n v="0"/>
    <n v="0"/>
    <n v="0"/>
    <n v="1185.75"/>
    <n v="0"/>
    <n v="240"/>
    <n v="0"/>
    <n v="0"/>
    <n v="0"/>
    <n v="0"/>
    <n v="1425.75"/>
    <s v="D"/>
    <n v="1900"/>
    <s v=" "/>
    <n v="0"/>
    <n v="0"/>
    <n v="0"/>
    <n v="1425.75"/>
  </r>
  <r>
    <x v="6"/>
    <n v="905300"/>
    <s v="30-1800 "/>
    <s v="Road Maintenance"/>
    <s v="091021"/>
    <m/>
    <s v="U17                 "/>
    <n v="4040"/>
    <x v="1"/>
    <n v="0"/>
    <n v="0"/>
    <n v="0"/>
    <n v="0"/>
    <n v="0"/>
    <n v="240"/>
    <n v="0"/>
    <n v="0"/>
    <n v="0"/>
    <n v="0"/>
    <n v="240"/>
    <s v="D"/>
    <n v="1900"/>
    <s v=" "/>
    <n v="0"/>
    <n v="0"/>
    <n v="0"/>
    <n v="240"/>
  </r>
  <r>
    <x v="6"/>
    <n v="905300"/>
    <s v="30-1800 "/>
    <s v="Road Maintenance"/>
    <s v="091023"/>
    <m/>
    <s v="P52                 "/>
    <n v="1211"/>
    <x v="1"/>
    <n v="0"/>
    <n v="0"/>
    <n v="0"/>
    <n v="3223.86"/>
    <n v="703.25"/>
    <n v="900"/>
    <n v="0"/>
    <n v="0"/>
    <n v="0"/>
    <n v="0"/>
    <n v="4827.1100000000006"/>
    <s v="B"/>
    <n v="2019"/>
    <n v="0"/>
    <n v="0"/>
    <n v="0"/>
    <n v="0"/>
    <n v="4827.1100000000006"/>
  </r>
  <r>
    <x v="6"/>
    <n v="905300"/>
    <s v="30-1800 "/>
    <s v="Road Maintenance"/>
    <s v="091030"/>
    <m/>
    <s v="P51                 "/>
    <n v="1210"/>
    <x v="0"/>
    <n v="4853"/>
    <n v="3240"/>
    <n v="746.28000000000009"/>
    <n v="0"/>
    <n v="73.709999999999994"/>
    <n v="900"/>
    <n v="0"/>
    <n v="759.5"/>
    <n v="0"/>
    <n v="0"/>
    <n v="5719.49"/>
    <s v="B"/>
    <n v="2019"/>
    <n v="0"/>
    <n v="0"/>
    <n v="0"/>
    <n v="0"/>
    <n v="5719.49"/>
  </r>
  <r>
    <x v="6"/>
    <n v="905300"/>
    <s v="30-1800 "/>
    <s v="Road Maintenance"/>
    <s v="091034"/>
    <m/>
    <s v="P47                 "/>
    <n v="1254"/>
    <x v="1"/>
    <n v="0"/>
    <n v="0"/>
    <n v="0"/>
    <n v="2018.0900000000001"/>
    <n v="1643.04"/>
    <n v="900"/>
    <n v="0"/>
    <n v="0"/>
    <n v="0"/>
    <n v="0"/>
    <n v="4561.13"/>
    <s v="B"/>
    <n v="2019"/>
    <n v="0"/>
    <n v="0"/>
    <n v="0"/>
    <n v="0"/>
    <n v="4561.13"/>
  </r>
  <r>
    <x v="6"/>
    <n v="905300"/>
    <s v="30-1800 "/>
    <s v="Road Maintenance"/>
    <s v="091044"/>
    <m/>
    <s v="U15                 "/>
    <n v="4040"/>
    <x v="1"/>
    <n v="0"/>
    <n v="0"/>
    <n v="0"/>
    <n v="532.67999999999995"/>
    <n v="13.14"/>
    <n v="240"/>
    <n v="0"/>
    <n v="0"/>
    <n v="0"/>
    <n v="0"/>
    <n v="785.81999999999994"/>
    <s v="D"/>
    <n v="1900"/>
    <s v=" "/>
    <n v="0"/>
    <n v="0"/>
    <n v="0"/>
    <n v="785.81999999999994"/>
  </r>
  <r>
    <x v="6"/>
    <n v="905300"/>
    <s v="30-1800 "/>
    <s v="Road Maintenance"/>
    <s v="091045"/>
    <m/>
    <s v="U16                 "/>
    <n v="4040"/>
    <x v="1"/>
    <n v="0"/>
    <n v="0"/>
    <n v="0"/>
    <n v="1111.6399999999999"/>
    <n v="0"/>
    <n v="240"/>
    <n v="0"/>
    <n v="0"/>
    <n v="0"/>
    <n v="0"/>
    <n v="1351.6399999999999"/>
    <s v="D"/>
    <n v="1900"/>
    <s v=" "/>
    <n v="0"/>
    <n v="0"/>
    <n v="0"/>
    <n v="1351.6399999999999"/>
  </r>
  <r>
    <x v="6"/>
    <n v="905300"/>
    <s v="30-1800 "/>
    <s v="Road Maintenance"/>
    <n v="111014"/>
    <m/>
    <s v="M7                  "/>
    <n v="1625"/>
    <x v="1"/>
    <n v="0"/>
    <n v="0"/>
    <n v="0"/>
    <n v="6240.6200000000008"/>
    <n v="1486.33"/>
    <n v="900"/>
    <n v="0"/>
    <n v="0"/>
    <n v="0"/>
    <n v="678"/>
    <n v="9304.9500000000007"/>
    <s v="A"/>
    <n v="2021"/>
    <s v="M78 FLT MISC MAINT"/>
    <n v="13560"/>
    <n v="26694.82"/>
    <n v="40254.82"/>
    <n v="49559.770000000004"/>
  </r>
  <r>
    <x v="6"/>
    <n v="905300"/>
    <s v="30-1800 "/>
    <s v="Road Maintenance"/>
    <n v="111040"/>
    <m/>
    <s v="RM38                "/>
    <n v="4030"/>
    <x v="1"/>
    <n v="0"/>
    <n v="0"/>
    <n v="0"/>
    <n v="0"/>
    <n v="0"/>
    <n v="240"/>
    <n v="0"/>
    <n v="0"/>
    <n v="0"/>
    <n v="0"/>
    <n v="240"/>
    <s v="D"/>
    <n v="1900"/>
    <s v=" "/>
    <n v="0"/>
    <n v="0"/>
    <n v="0"/>
    <n v="240"/>
  </r>
  <r>
    <x v="6"/>
    <n v="905300"/>
    <s v="30-1800 "/>
    <s v="Road Maintenance"/>
    <n v="111041"/>
    <m/>
    <s v="RM39                "/>
    <n v="4030"/>
    <x v="1"/>
    <n v="0"/>
    <n v="0"/>
    <n v="0"/>
    <n v="0"/>
    <n v="0"/>
    <n v="240"/>
    <n v="0"/>
    <n v="0"/>
    <n v="0"/>
    <n v="0"/>
    <n v="240"/>
    <s v="D"/>
    <n v="1900"/>
    <s v=" "/>
    <n v="0"/>
    <n v="0"/>
    <n v="0"/>
    <n v="240"/>
  </r>
  <r>
    <x v="6"/>
    <n v="905300"/>
    <s v="30-1800 "/>
    <s v="Road Maintenance"/>
    <n v="111049"/>
    <m/>
    <s v="N1                  "/>
    <n v="1667"/>
    <x v="1"/>
    <n v="0"/>
    <n v="0"/>
    <n v="0"/>
    <n v="230.2"/>
    <n v="421.90999999999997"/>
    <n v="900"/>
    <n v="23.02000000000001"/>
    <n v="0"/>
    <n v="0"/>
    <n v="450"/>
    <n v="2025.1299999999999"/>
    <s v="A"/>
    <n v="2021"/>
    <s v="M78 FLT MISC MAINT"/>
    <n v="9000"/>
    <n v="17717.809999999998"/>
    <n v="26717.809999999998"/>
    <n v="28742.94"/>
  </r>
  <r>
    <x v="6"/>
    <n v="905300"/>
    <s v="30-1800 "/>
    <s v="Road Maintenance"/>
    <n v="121003"/>
    <m/>
    <s v="J22                 "/>
    <n v="3007"/>
    <x v="1"/>
    <n v="0"/>
    <n v="0"/>
    <n v="0"/>
    <n v="0"/>
    <n v="0"/>
    <n v="240"/>
    <n v="0"/>
    <n v="0"/>
    <n v="0"/>
    <n v="0"/>
    <n v="240"/>
    <s v="D"/>
    <n v="1900"/>
    <s v=" "/>
    <n v="0"/>
    <n v="0"/>
    <n v="0"/>
    <n v="240"/>
  </r>
  <r>
    <x v="6"/>
    <n v="905300"/>
    <s v="30-1800 "/>
    <s v="Road Maintenance"/>
    <n v="121013"/>
    <m/>
    <s v="U11                 "/>
    <n v="4030"/>
    <x v="1"/>
    <n v="0"/>
    <n v="0"/>
    <n v="0"/>
    <n v="0"/>
    <n v="262.95999999999998"/>
    <n v="240"/>
    <n v="0"/>
    <n v="0"/>
    <n v="0"/>
    <n v="0"/>
    <n v="502.96"/>
    <s v="D"/>
    <n v="1900"/>
    <s v=" "/>
    <n v="0"/>
    <n v="0"/>
    <n v="0"/>
    <n v="502.96"/>
  </r>
  <r>
    <x v="6"/>
    <n v="905300"/>
    <s v="30-1800 "/>
    <s v="Road Maintenance"/>
    <n v="121036"/>
    <m/>
    <s v="H9                  "/>
    <n v="1667"/>
    <x v="1"/>
    <n v="0"/>
    <n v="0"/>
    <n v="0"/>
    <n v="32765.54"/>
    <n v="63.48"/>
    <n v="900"/>
    <n v="0"/>
    <n v="0"/>
    <n v="0"/>
    <n v="1249.8000000000002"/>
    <n v="34978.820000000007"/>
    <s v="A"/>
    <n v="2024"/>
    <s v="M78 FLT MISC MAINT"/>
    <n v="24996"/>
    <n v="49208.240000000005"/>
    <n v="74204.240000000005"/>
    <n v="109183.06000000001"/>
  </r>
  <r>
    <x v="6"/>
    <n v="905300"/>
    <s v="30-1800 "/>
    <s v="Road Maintenance"/>
    <n v="121047"/>
    <m/>
    <s v="J21                 "/>
    <n v="3007"/>
    <x v="1"/>
    <n v="0"/>
    <n v="0"/>
    <n v="0"/>
    <n v="835.52499999999998"/>
    <n v="0"/>
    <n v="240"/>
    <n v="0"/>
    <n v="0"/>
    <n v="0"/>
    <n v="0"/>
    <n v="1075.5250000000001"/>
    <s v="D"/>
    <n v="1900"/>
    <s v=" "/>
    <n v="0"/>
    <n v="0"/>
    <n v="0"/>
    <n v="1075.5250000000001"/>
  </r>
  <r>
    <x v="6"/>
    <n v="905300"/>
    <s v="30-1800 "/>
    <s v="Road Maintenance"/>
    <n v="121053"/>
    <m/>
    <s v="P50                 "/>
    <n v="1204"/>
    <x v="0"/>
    <n v="5798"/>
    <n v="4020"/>
    <n v="884.40000000000009"/>
    <n v="0"/>
    <n v="98.28"/>
    <n v="900"/>
    <n v="0"/>
    <n v="0"/>
    <n v="0"/>
    <n v="145.20000000000002"/>
    <n v="6047.8799999999992"/>
    <s v="A"/>
    <n v="2022"/>
    <s v="M78 FLT TRU"/>
    <n v="2904"/>
    <n v="5716.95"/>
    <n v="8620.9500000000007"/>
    <n v="14668.83"/>
  </r>
  <r>
    <x v="6"/>
    <n v="905300"/>
    <s v="30-1800 "/>
    <s v="Road Maintenance"/>
    <n v="131046"/>
    <m/>
    <s v="B8                  "/>
    <n v="1335"/>
    <x v="1"/>
    <n v="0"/>
    <n v="0"/>
    <n v="0"/>
    <n v="54544.749999999993"/>
    <n v="6045.7899999999991"/>
    <n v="900"/>
    <n v="0"/>
    <n v="0"/>
    <n v="0"/>
    <n v="1512.6000000000001"/>
    <n v="63003.139999999992"/>
    <s v="A"/>
    <n v="2023"/>
    <s v="M78 FLT TRU MISC"/>
    <n v="30252"/>
    <n v="59555.44"/>
    <n v="89807.44"/>
    <n v="152810.57999999999"/>
  </r>
  <r>
    <x v="6"/>
    <n v="905300"/>
    <s v="30-1800 "/>
    <s v="Road Maintenance"/>
    <n v="141003"/>
    <m/>
    <s v="G7                  "/>
    <n v="1600"/>
    <x v="1"/>
    <n v="0"/>
    <n v="0"/>
    <n v="0"/>
    <n v="1673.2800000000002"/>
    <n v="725.75"/>
    <n v="900"/>
    <n v="0"/>
    <n v="0"/>
    <n v="0"/>
    <n v="833.40000000000009"/>
    <n v="4132.43"/>
    <s v="A"/>
    <n v="2030"/>
    <s v="M78 FLT MISC MAINT"/>
    <n v="16668"/>
    <n v="32813.370000000003"/>
    <n v="49481.37"/>
    <n v="53613.8"/>
  </r>
  <r>
    <x v="6"/>
    <n v="905300"/>
    <s v="30-1800 "/>
    <s v="Road Maintenance"/>
    <n v="141014"/>
    <m/>
    <s v="N15                 "/>
    <n v="2020"/>
    <x v="1"/>
    <n v="0"/>
    <n v="0"/>
    <n v="0"/>
    <n v="11049.46"/>
    <n v="0"/>
    <n v="900"/>
    <n v="0"/>
    <n v="0"/>
    <n v="0"/>
    <n v="200.4"/>
    <n v="12149.859999999999"/>
    <s v="A"/>
    <n v="2020"/>
    <s v="M78 FLT MISC MAINT"/>
    <n v="4008"/>
    <n v="7890.33"/>
    <n v="11898.33"/>
    <n v="24048.19"/>
  </r>
  <r>
    <x v="6"/>
    <n v="905300"/>
    <s v="30-1800 "/>
    <s v="Road Maintenance"/>
    <n v="141015"/>
    <m/>
    <s v="N16                 "/>
    <n v="2020"/>
    <x v="1"/>
    <n v="0"/>
    <n v="0"/>
    <n v="0"/>
    <n v="1727.88"/>
    <n v="86.97"/>
    <n v="900"/>
    <n v="0"/>
    <n v="0"/>
    <n v="0"/>
    <n v="200.4"/>
    <n v="2915.2500000000005"/>
    <s v="A"/>
    <n v="2020"/>
    <s v="M78 FLT MISC MAINT"/>
    <n v="4008"/>
    <n v="7890.33"/>
    <n v="11898.33"/>
    <n v="14813.58"/>
  </r>
  <r>
    <x v="6"/>
    <n v="905300"/>
    <s v="30-1800 "/>
    <s v="Road Maintenance"/>
    <n v="141038"/>
    <m/>
    <s v="DIST4FUEL           "/>
    <n v="9020"/>
    <x v="1"/>
    <n v="0"/>
    <n v="0"/>
    <n v="0"/>
    <n v="0"/>
    <n v="0"/>
    <n v="240"/>
    <n v="0"/>
    <n v="0"/>
    <n v="0"/>
    <n v="0"/>
    <n v="240"/>
    <s v="D"/>
    <n v="1900"/>
    <s v=" "/>
    <n v="0"/>
    <n v="0"/>
    <n v="0"/>
    <n v="240"/>
  </r>
  <r>
    <x v="6"/>
    <n v="905300"/>
    <s v="30-1800 "/>
    <s v="Road Maintenance"/>
    <n v="141046"/>
    <m/>
    <s v="M10                 "/>
    <n v="1625"/>
    <x v="1"/>
    <n v="0"/>
    <n v="0"/>
    <n v="0"/>
    <n v="2959.06"/>
    <n v="1267.06"/>
    <n v="900"/>
    <n v="0"/>
    <n v="0"/>
    <n v="0"/>
    <n v="678"/>
    <n v="5804.12"/>
    <s v="A"/>
    <n v="2025"/>
    <s v="M78 FLT MISC MAINT"/>
    <n v="13560"/>
    <n v="26694.82"/>
    <n v="40254.82"/>
    <n v="46058.94"/>
  </r>
  <r>
    <x v="6"/>
    <n v="905300"/>
    <s v="30-1800 "/>
    <s v="Road Maintenance"/>
    <n v="141047"/>
    <m/>
    <s v="H12                 "/>
    <n v="1667"/>
    <x v="1"/>
    <n v="0"/>
    <n v="0"/>
    <n v="0"/>
    <n v="390.98"/>
    <n v="0"/>
    <n v="900"/>
    <n v="0"/>
    <n v="0"/>
    <n v="0"/>
    <n v="1290"/>
    <n v="2580.98"/>
    <s v="A"/>
    <n v="2025"/>
    <s v="M78 FLT MISC MAINT"/>
    <n v="25800"/>
    <n v="50791.03"/>
    <n v="76591.03"/>
    <n v="79172.009999999995"/>
  </r>
  <r>
    <x v="6"/>
    <n v="905300"/>
    <s v="30-1800 "/>
    <s v="Road Maintenance"/>
    <n v="141052"/>
    <m/>
    <s v="H10                 "/>
    <n v="1665"/>
    <x v="1"/>
    <n v="0"/>
    <n v="0"/>
    <n v="0"/>
    <n v="0"/>
    <n v="186.93"/>
    <n v="900"/>
    <n v="0"/>
    <n v="0"/>
    <n v="0"/>
    <n v="0"/>
    <n v="1086.93"/>
    <s v="B"/>
    <n v="2019"/>
    <n v="0"/>
    <n v="0"/>
    <n v="0"/>
    <n v="0"/>
    <n v="1086.93"/>
  </r>
  <r>
    <x v="6"/>
    <n v="905300"/>
    <s v="30-1800 "/>
    <s v="Road Maintenance"/>
    <n v="141053"/>
    <m/>
    <s v="H11                 "/>
    <n v="1665"/>
    <x v="1"/>
    <n v="0"/>
    <n v="0"/>
    <n v="0"/>
    <n v="4548.51"/>
    <n v="204.94"/>
    <n v="900"/>
    <n v="0"/>
    <n v="0"/>
    <n v="0"/>
    <n v="0"/>
    <n v="5653.45"/>
    <s v="B"/>
    <n v="2019"/>
    <n v="0"/>
    <n v="0"/>
    <n v="0"/>
    <n v="0"/>
    <n v="5653.45"/>
  </r>
  <r>
    <x v="6"/>
    <n v="905300"/>
    <s v="30-1800 "/>
    <s v="Road Maintenance"/>
    <n v="141055"/>
    <m/>
    <s v="P103                "/>
    <n v="1204"/>
    <x v="0"/>
    <n v="16438"/>
    <n v="4020"/>
    <n v="6993.46"/>
    <n v="0"/>
    <n v="177.70999999999998"/>
    <n v="900"/>
    <n v="0"/>
    <n v="0"/>
    <n v="0"/>
    <n v="145.20000000000002"/>
    <n v="12236.369999999999"/>
    <s v="A"/>
    <n v="2024"/>
    <s v="M78 FLT TRU"/>
    <n v="2904"/>
    <n v="5716.95"/>
    <n v="8620.9500000000007"/>
    <n v="20857.32"/>
  </r>
  <r>
    <x v="6"/>
    <n v="905300"/>
    <s v="30-1800 "/>
    <s v="Road Maintenance"/>
    <n v="141056"/>
    <m/>
    <s v="R10                 "/>
    <n v="1640"/>
    <x v="1"/>
    <n v="0"/>
    <n v="0"/>
    <n v="0"/>
    <n v="0"/>
    <n v="35.260000000000005"/>
    <n v="900"/>
    <n v="0"/>
    <n v="0"/>
    <n v="0"/>
    <n v="168"/>
    <n v="1103.26"/>
    <s v="A"/>
    <n v="2024"/>
    <s v="M78 FLT MISC MAINT"/>
    <n v="3360"/>
    <n v="6614.6500000000005"/>
    <n v="9974.6500000000015"/>
    <n v="11077.910000000002"/>
  </r>
  <r>
    <x v="6"/>
    <n v="905300"/>
    <s v="30-1800 "/>
    <s v="Road Maintenance"/>
    <n v="141057"/>
    <m/>
    <s v="R13                 "/>
    <n v="1640"/>
    <x v="1"/>
    <n v="0"/>
    <n v="0"/>
    <n v="0"/>
    <n v="0"/>
    <n v="0"/>
    <n v="900"/>
    <n v="0"/>
    <n v="0"/>
    <n v="0"/>
    <n v="168"/>
    <n v="1068"/>
    <s v="A"/>
    <n v="2024"/>
    <s v="M78 FLT MISC MAINT"/>
    <n v="3360"/>
    <n v="6614.6500000000005"/>
    <n v="9974.6500000000015"/>
    <n v="11042.650000000001"/>
  </r>
  <r>
    <x v="6"/>
    <n v="905300"/>
    <s v="30-1800 "/>
    <s v="Road Maintenance"/>
    <n v="151001"/>
    <m/>
    <s v="S108                "/>
    <n v="3001"/>
    <x v="1"/>
    <n v="0"/>
    <n v="0"/>
    <n v="0"/>
    <n v="0"/>
    <n v="0"/>
    <n v="240"/>
    <n v="0"/>
    <n v="0"/>
    <n v="0"/>
    <n v="0"/>
    <n v="240"/>
    <s v="D"/>
    <n v="1900"/>
    <s v=" "/>
    <n v="0"/>
    <n v="0"/>
    <n v="0"/>
    <n v="240"/>
  </r>
  <r>
    <x v="6"/>
    <n v="905300"/>
    <s v="30-1800 "/>
    <s v="Road Maintenance"/>
    <n v="151002"/>
    <m/>
    <s v="Q108                "/>
    <n v="3004"/>
    <x v="1"/>
    <n v="0"/>
    <n v="0"/>
    <n v="0"/>
    <n v="1155.1299999999999"/>
    <n v="0"/>
    <n v="240"/>
    <n v="0"/>
    <n v="0"/>
    <n v="0"/>
    <n v="0"/>
    <n v="1395.1299999999999"/>
    <s v="D"/>
    <n v="1900"/>
    <s v=" "/>
    <n v="0"/>
    <n v="0"/>
    <n v="0"/>
    <n v="1395.1299999999999"/>
  </r>
  <r>
    <x v="6"/>
    <n v="905300"/>
    <s v="30-1800 "/>
    <s v="Road Maintenance"/>
    <n v="151010"/>
    <m/>
    <s v="B9                  "/>
    <n v="1665"/>
    <x v="1"/>
    <n v="0"/>
    <n v="0"/>
    <n v="0"/>
    <n v="7188.99"/>
    <n v="615.83000000000004"/>
    <n v="900"/>
    <n v="0"/>
    <n v="0"/>
    <n v="0"/>
    <n v="337.8"/>
    <n v="9042.619999999999"/>
    <s v="A"/>
    <n v="2023"/>
    <s v="M78 FLT MISC MAINT"/>
    <n v="6756"/>
    <n v="13300.17"/>
    <n v="20056.169999999998"/>
    <n v="29098.789999999997"/>
  </r>
  <r>
    <x v="6"/>
    <n v="905300"/>
    <s v="30-1800 "/>
    <s v="Road Maintenance"/>
    <n v="151023"/>
    <m/>
    <s v="P104                "/>
    <n v="1211"/>
    <x v="1"/>
    <n v="0"/>
    <n v="0"/>
    <n v="0"/>
    <n v="2310.41"/>
    <n v="2002.03"/>
    <n v="900"/>
    <n v="0"/>
    <n v="322.49"/>
    <n v="0"/>
    <n v="260.40000000000003"/>
    <n v="5795.329999999999"/>
    <s v="A"/>
    <n v="2024"/>
    <s v="M78 FLT TRU MISC"/>
    <n v="5208"/>
    <n v="10252.710000000001"/>
    <n v="15460.710000000001"/>
    <n v="21256.04"/>
  </r>
  <r>
    <x v="6"/>
    <n v="905300"/>
    <s v="30-1800 "/>
    <s v="Road Maintenance"/>
    <n v="151027"/>
    <m/>
    <s v="P105                "/>
    <n v="1211"/>
    <x v="1"/>
    <n v="0"/>
    <n v="0"/>
    <n v="0"/>
    <n v="11823.210000000001"/>
    <n v="2607.9699999999998"/>
    <n v="900"/>
    <n v="0"/>
    <n v="0"/>
    <n v="0"/>
    <n v="260.40000000000003"/>
    <n v="15591.58"/>
    <s v="A"/>
    <n v="2024"/>
    <s v="M78 FLT TRU MISC"/>
    <n v="5208"/>
    <n v="10252.710000000001"/>
    <n v="15460.710000000001"/>
    <n v="31052.29"/>
  </r>
  <r>
    <x v="6"/>
    <n v="905300"/>
    <s v="30-1800 "/>
    <s v="Road Maintenance"/>
    <n v="151028"/>
    <m/>
    <s v="P106                "/>
    <n v="1256"/>
    <x v="1"/>
    <n v="0"/>
    <n v="0"/>
    <n v="0"/>
    <n v="3638.17"/>
    <n v="3335.8100000000004"/>
    <n v="900"/>
    <n v="0"/>
    <n v="0"/>
    <n v="0"/>
    <n v="385.20000000000005"/>
    <n v="8259.18"/>
    <s v="A"/>
    <n v="2024"/>
    <s v="M78 FLT TRU DUMP"/>
    <n v="7704"/>
    <n v="15166.44"/>
    <n v="22870.440000000002"/>
    <n v="31129.620000000003"/>
  </r>
  <r>
    <x v="6"/>
    <n v="905300"/>
    <s v="30-1800 "/>
    <s v="Road Maintenance"/>
    <n v="151029"/>
    <m/>
    <s v="P107                "/>
    <n v="1256"/>
    <x v="1"/>
    <n v="0"/>
    <n v="0"/>
    <n v="0"/>
    <n v="11292.15"/>
    <n v="1600.8899999999999"/>
    <n v="900"/>
    <n v="0"/>
    <n v="0"/>
    <n v="0"/>
    <n v="385.20000000000005"/>
    <n v="14178.24"/>
    <s v="A"/>
    <n v="2024"/>
    <s v="M78 FLT TRU DUMP"/>
    <n v="7704"/>
    <n v="15166.44"/>
    <n v="22870.440000000002"/>
    <n v="37048.68"/>
  </r>
  <r>
    <x v="6"/>
    <n v="905300"/>
    <s v="30-1800 "/>
    <s v="Road Maintenance"/>
    <n v="151030"/>
    <m/>
    <s v="P108                "/>
    <n v="1256"/>
    <x v="1"/>
    <n v="0"/>
    <n v="0"/>
    <n v="0"/>
    <n v="3839.5400000000004"/>
    <n v="2916.87"/>
    <n v="900"/>
    <n v="0"/>
    <n v="0"/>
    <n v="0"/>
    <n v="385.20000000000005"/>
    <n v="8041.61"/>
    <s v="A"/>
    <n v="2024"/>
    <s v="M78 FLT TRU DUMP"/>
    <n v="7704"/>
    <n v="15166.44"/>
    <n v="22870.440000000002"/>
    <n v="30912.050000000003"/>
  </r>
  <r>
    <x v="6"/>
    <n v="905300"/>
    <s v="30-1800 "/>
    <s v="Road Maintenance"/>
    <n v="151031"/>
    <m/>
    <s v="P109                "/>
    <n v="1256"/>
    <x v="1"/>
    <n v="0"/>
    <n v="0"/>
    <n v="0"/>
    <n v="1031.8300000000002"/>
    <n v="2987.77"/>
    <n v="900"/>
    <n v="0"/>
    <n v="0"/>
    <n v="0"/>
    <n v="385.20000000000005"/>
    <n v="5304.8"/>
    <s v="A"/>
    <n v="2024"/>
    <s v="M78 FLT TRU DUMP"/>
    <n v="7704"/>
    <n v="15166.44"/>
    <n v="22870.440000000002"/>
    <n v="28175.24"/>
  </r>
  <r>
    <x v="6"/>
    <n v="905300"/>
    <s v="30-1800 "/>
    <s v="Road Maintenance"/>
    <n v="151047"/>
    <m/>
    <s v="R14                 "/>
    <n v="1667"/>
    <x v="1"/>
    <n v="0"/>
    <n v="0"/>
    <n v="0"/>
    <n v="0"/>
    <n v="0"/>
    <n v="900"/>
    <n v="0"/>
    <n v="0"/>
    <n v="0"/>
    <n v="499.8"/>
    <n v="1399.8"/>
    <s v="A"/>
    <n v="2026"/>
    <s v="M78 FLT MISC MAINT"/>
    <n v="9996"/>
    <n v="19678.579999999998"/>
    <n v="29674.579999999998"/>
    <n v="31074.379999999997"/>
  </r>
  <r>
    <x v="6"/>
    <n v="905300"/>
    <s v="30-1800 "/>
    <s v="Road Maintenance"/>
    <n v="151065"/>
    <m/>
    <s v="T4                  "/>
    <n v="1335"/>
    <x v="1"/>
    <n v="0"/>
    <n v="0"/>
    <n v="0"/>
    <n v="10559.76"/>
    <n v="5370.369999999999"/>
    <n v="900"/>
    <n v="0"/>
    <n v="0"/>
    <n v="0"/>
    <n v="1804.8000000000002"/>
    <n v="18634.929999999997"/>
    <s v="A"/>
    <n v="2025"/>
    <s v="M78 FLT TRU MISC"/>
    <n v="36096"/>
    <n v="71060.2"/>
    <n v="107156.2"/>
    <n v="125791.12999999999"/>
  </r>
  <r>
    <x v="6"/>
    <n v="905300"/>
    <s v="30-1800 "/>
    <s v="Road Maintenance"/>
    <s v="151080"/>
    <m/>
    <s v="Q107"/>
    <n v="3004"/>
    <x v="1"/>
    <n v="0"/>
    <n v="0"/>
    <n v="0"/>
    <n v="0"/>
    <n v="0"/>
    <n v="240"/>
    <n v="0"/>
    <n v="0"/>
    <n v="1054.1300000000001"/>
    <n v="0"/>
    <n v="1294.1300000000001"/>
    <s v="D"/>
    <n v="1900"/>
    <s v=" "/>
    <n v="0"/>
    <n v="0"/>
    <n v="0"/>
    <n v="1294.1300000000001"/>
  </r>
  <r>
    <x v="6"/>
    <n v="905300"/>
    <s v="30-1800 "/>
    <s v="Road Maintenance"/>
    <s v="151081"/>
    <m/>
    <s v="Q106"/>
    <n v="3004"/>
    <x v="1"/>
    <n v="0"/>
    <n v="0"/>
    <n v="0"/>
    <n v="0"/>
    <n v="0"/>
    <n v="240"/>
    <n v="0"/>
    <n v="0"/>
    <n v="0"/>
    <n v="0"/>
    <n v="240"/>
    <s v="D"/>
    <n v="1900"/>
    <s v=" "/>
    <n v="0"/>
    <n v="0"/>
    <n v="0"/>
    <n v="240"/>
  </r>
  <r>
    <x v="6"/>
    <n v="905300"/>
    <s v="30-1800 "/>
    <s v="Road Maintenance"/>
    <n v="161000"/>
    <m/>
    <s v="J23                 "/>
    <n v="3007"/>
    <x v="1"/>
    <n v="0"/>
    <n v="0"/>
    <n v="0"/>
    <n v="597.14"/>
    <n v="0"/>
    <n v="240"/>
    <n v="0"/>
    <n v="0"/>
    <n v="0"/>
    <n v="0"/>
    <n v="837.14"/>
    <s v="D"/>
    <n v="1900"/>
    <s v=" "/>
    <n v="0"/>
    <n v="0"/>
    <n v="0"/>
    <n v="837.14"/>
  </r>
  <r>
    <x v="6"/>
    <n v="905300"/>
    <s v="30-1800 "/>
    <s v="Road Maintenance"/>
    <n v="161002"/>
    <m/>
    <s v="B10                 "/>
    <n v="1665"/>
    <x v="1"/>
    <n v="0"/>
    <n v="0"/>
    <n v="0"/>
    <n v="13977.11"/>
    <n v="738.97"/>
    <n v="900"/>
    <n v="0"/>
    <n v="0"/>
    <n v="0"/>
    <n v="337.8"/>
    <n v="15953.88"/>
    <s v="A"/>
    <n v="2023"/>
    <s v="M78 FLT MISC MAINT"/>
    <n v="6756"/>
    <n v="13300.17"/>
    <n v="20056.169999999998"/>
    <n v="36010.049999999996"/>
  </r>
  <r>
    <x v="6"/>
    <n v="905300"/>
    <s v="30-1800 "/>
    <s v="Road Maintenance"/>
    <n v="161003"/>
    <m/>
    <s v="J24                 "/>
    <n v="3007"/>
    <x v="1"/>
    <n v="0"/>
    <n v="0"/>
    <n v="0"/>
    <n v="4700.7"/>
    <n v="0"/>
    <n v="240"/>
    <n v="0"/>
    <n v="0"/>
    <n v="0"/>
    <n v="0"/>
    <n v="4940.7"/>
    <s v="D"/>
    <n v="1900"/>
    <s v=" "/>
    <n v="0"/>
    <n v="0"/>
    <n v="0"/>
    <n v="4940.7"/>
  </r>
  <r>
    <x v="6"/>
    <n v="905300"/>
    <s v="30-1800 "/>
    <s v="Road Maintenance"/>
    <n v="161004"/>
    <m/>
    <s v="T47                 "/>
    <n v="1325"/>
    <x v="1"/>
    <n v="0"/>
    <n v="0"/>
    <n v="0"/>
    <n v="18472.749000000003"/>
    <n v="2030.07"/>
    <n v="900"/>
    <n v="0"/>
    <n v="0"/>
    <n v="0"/>
    <n v="667.2"/>
    <n v="22070.019000000004"/>
    <s v="A"/>
    <n v="2030"/>
    <s v="M78 FLT TRU DUMP"/>
    <n v="13344"/>
    <n v="26269.599999999999"/>
    <n v="39613.599999999999"/>
    <n v="61683.619000000006"/>
  </r>
  <r>
    <x v="6"/>
    <n v="905300"/>
    <s v="30-1800 "/>
    <s v="Road Maintenance"/>
    <n v="161028"/>
    <m/>
    <s v="R15                 "/>
    <n v="1667"/>
    <x v="1"/>
    <n v="0"/>
    <n v="0"/>
    <n v="0"/>
    <n v="0"/>
    <n v="0"/>
    <n v="900"/>
    <n v="0"/>
    <n v="0"/>
    <n v="0"/>
    <n v="499.8"/>
    <n v="1399.8"/>
    <s v="A"/>
    <n v="2026"/>
    <s v="M78 FLT MISC MAINT"/>
    <n v="9996"/>
    <n v="19678.579999999998"/>
    <n v="29674.579999999998"/>
    <n v="31074.379999999997"/>
  </r>
  <r>
    <x v="6"/>
    <n v="905300"/>
    <s v="30-1800 "/>
    <s v="Road Maintenance"/>
    <n v="161049"/>
    <m/>
    <s v="U29                 "/>
    <n v="4040"/>
    <x v="1"/>
    <n v="0"/>
    <n v="0"/>
    <n v="0"/>
    <n v="0"/>
    <n v="0"/>
    <n v="240"/>
    <n v="0"/>
    <n v="0"/>
    <n v="0"/>
    <n v="0"/>
    <n v="240"/>
    <s v="D"/>
    <n v="1900"/>
    <s v=" "/>
    <n v="0"/>
    <n v="0"/>
    <n v="0"/>
    <n v="240"/>
  </r>
  <r>
    <x v="6"/>
    <n v="905300"/>
    <s v="30-1800 "/>
    <s v="Road Maintenance"/>
    <n v="161054"/>
    <m/>
    <s v="P116                "/>
    <n v="1209"/>
    <x v="0"/>
    <n v="2004"/>
    <n v="3180"/>
    <n v="27.03000000000003"/>
    <n v="0"/>
    <n v="41.38"/>
    <n v="900"/>
    <n v="0"/>
    <n v="0"/>
    <n v="0"/>
    <n v="135"/>
    <n v="4283.41"/>
    <s v="A"/>
    <n v="2026"/>
    <s v="M78 FLT TRU"/>
    <n v="2700"/>
    <n v="5315.35"/>
    <n v="8015.35"/>
    <n v="12298.76"/>
  </r>
  <r>
    <x v="6"/>
    <n v="905300"/>
    <s v="30-1800 "/>
    <s v="Road Maintenance"/>
    <n v="161070"/>
    <m/>
    <s v="S47                 "/>
    <n v="3001"/>
    <x v="1"/>
    <n v="0"/>
    <n v="0"/>
    <n v="0"/>
    <n v="0"/>
    <n v="0"/>
    <n v="240"/>
    <n v="0"/>
    <n v="0"/>
    <n v="0"/>
    <n v="0"/>
    <n v="240"/>
    <s v="D"/>
    <n v="1900"/>
    <s v=" "/>
    <n v="0"/>
    <n v="0"/>
    <n v="0"/>
    <n v="240"/>
  </r>
  <r>
    <x v="6"/>
    <n v="905300"/>
    <s v="30-1800 "/>
    <s v="Road Maintenance"/>
    <n v="161071"/>
    <m/>
    <s v="Q47                 "/>
    <n v="3004"/>
    <x v="1"/>
    <n v="0"/>
    <n v="0"/>
    <n v="0"/>
    <n v="0"/>
    <n v="0"/>
    <n v="240"/>
    <n v="0"/>
    <n v="0"/>
    <n v="0"/>
    <n v="0"/>
    <n v="240"/>
    <s v="D"/>
    <n v="1900"/>
    <s v=" "/>
    <n v="0"/>
    <n v="0"/>
    <n v="0"/>
    <n v="240"/>
  </r>
  <r>
    <x v="6"/>
    <n v="905300"/>
    <s v="30-1800 "/>
    <s v="Road Maintenance"/>
    <s v="171052"/>
    <m/>
    <s v="T48"/>
    <n v="1335"/>
    <x v="1"/>
    <n v="0"/>
    <n v="0"/>
    <n v="0"/>
    <n v="5575"/>
    <n v="2974.97"/>
    <n v="900"/>
    <n v="0"/>
    <n v="0"/>
    <n v="0"/>
    <n v="2250"/>
    <n v="11699.97"/>
    <s v="A"/>
    <n v="2028"/>
    <s v="M78 FLT TRU MISC"/>
    <n v="45000"/>
    <n v="88589.01"/>
    <n v="133589.01"/>
    <n v="145288.98000000001"/>
  </r>
  <r>
    <x v="6"/>
    <n v="905300"/>
    <s v="30-1800 "/>
    <s v="Road Maintenance"/>
    <s v="191038"/>
    <m/>
    <s v="P124"/>
    <n v="1253"/>
    <x v="1"/>
    <n v="0"/>
    <n v="0"/>
    <n v="0"/>
    <n v="0"/>
    <n v="677.13"/>
    <n v="225"/>
    <n v="0"/>
    <n v="0"/>
    <n v="22693.360000000001"/>
    <n v="0"/>
    <n v="23595.49"/>
    <s v="A"/>
    <n v="2030"/>
    <s v="M78 FLT TRU MISC"/>
    <n v="0"/>
    <n v="0"/>
    <n v="0"/>
    <n v="23595.49"/>
  </r>
  <r>
    <x v="6"/>
    <n v="905300"/>
    <s v="30-1800 "/>
    <s v="Road Maintenance"/>
    <s v="201001"/>
    <m/>
    <s v="P125"/>
    <n v="1256"/>
    <x v="1"/>
    <n v="0"/>
    <n v="0"/>
    <n v="0"/>
    <n v="0"/>
    <n v="214.53"/>
    <n v="75"/>
    <n v="0"/>
    <n v="0"/>
    <n v="3703.46"/>
    <n v="0"/>
    <n v="3992.99"/>
    <s v="A"/>
    <n v="2030"/>
    <s v="M78 FLT TRU DUMP"/>
    <n v="0"/>
    <n v="0"/>
    <n v="0"/>
    <n v="3992.99"/>
  </r>
  <r>
    <x v="6"/>
    <n v="905300"/>
    <s v="30-1800 "/>
    <s v="Road Maintenance"/>
    <s v="201002"/>
    <m/>
    <s v="P128"/>
    <n v="1256"/>
    <x v="2"/>
    <n v="0"/>
    <n v="0"/>
    <n v="0"/>
    <n v="0"/>
    <n v="0"/>
    <n v="0"/>
    <n v="0"/>
    <n v="0"/>
    <n v="0"/>
    <n v="0"/>
    <n v="0"/>
    <e v="#N/A"/>
    <e v="#N/A"/>
    <e v="#N/A"/>
    <n v="0"/>
    <n v="0"/>
    <n v="0"/>
    <n v="0"/>
  </r>
  <r>
    <x v="6"/>
    <n v="905300"/>
    <s v="30-1800 "/>
    <s v="Road Maintenance"/>
    <s v="201003"/>
    <m/>
    <s v="P129"/>
    <n v="1256"/>
    <x v="2"/>
    <n v="0"/>
    <n v="0"/>
    <n v="0"/>
    <n v="0"/>
    <n v="0"/>
    <n v="0"/>
    <n v="0"/>
    <n v="0"/>
    <n v="0"/>
    <n v="0"/>
    <n v="0"/>
    <e v="#N/A"/>
    <e v="#N/A"/>
    <e v="#N/A"/>
    <n v="0"/>
    <n v="0"/>
    <n v="0"/>
    <n v="0"/>
  </r>
  <r>
    <x v="6"/>
    <n v="905300"/>
    <s v="30-1800 "/>
    <s v="Road Maintenance"/>
    <n v="761004"/>
    <m/>
    <s v="Q16                 "/>
    <n v="3004"/>
    <x v="1"/>
    <n v="0"/>
    <n v="0"/>
    <n v="0"/>
    <n v="0"/>
    <n v="0"/>
    <n v="240"/>
    <n v="0"/>
    <n v="0"/>
    <n v="0"/>
    <n v="0"/>
    <n v="240"/>
    <s v="D"/>
    <n v="1900"/>
    <s v=" "/>
    <n v="0"/>
    <n v="0"/>
    <n v="0"/>
    <n v="240"/>
  </r>
  <r>
    <x v="6"/>
    <n v="905300"/>
    <s v="30-1800 "/>
    <s v="Road Maintenance"/>
    <n v="761005"/>
    <m/>
    <s v="Q17                 "/>
    <n v="3004"/>
    <x v="1"/>
    <n v="0"/>
    <n v="0"/>
    <n v="0"/>
    <n v="0"/>
    <n v="0"/>
    <n v="240"/>
    <n v="0"/>
    <n v="0"/>
    <n v="0"/>
    <n v="0"/>
    <n v="240"/>
    <s v="D"/>
    <n v="1900"/>
    <s v=" "/>
    <n v="0"/>
    <n v="0"/>
    <n v="0"/>
    <n v="240"/>
  </r>
  <r>
    <x v="6"/>
    <n v="905300"/>
    <s v="30-1800 "/>
    <s v="Road Maintenance"/>
    <n v="771012"/>
    <m/>
    <s v="S9                  "/>
    <n v="3001"/>
    <x v="1"/>
    <n v="0"/>
    <n v="0"/>
    <n v="0"/>
    <n v="0"/>
    <n v="0"/>
    <n v="240"/>
    <n v="0"/>
    <n v="1040.5"/>
    <n v="0"/>
    <n v="0"/>
    <n v="1280.5"/>
    <s v="D"/>
    <n v="1900"/>
    <s v=" "/>
    <n v="0"/>
    <n v="0"/>
    <n v="0"/>
    <n v="1280.5"/>
  </r>
  <r>
    <x v="6"/>
    <n v="905300"/>
    <s v="30-1800 "/>
    <s v="Road Maintenance"/>
    <n v="851062"/>
    <m/>
    <s v="ROADD1              "/>
    <n v="9020"/>
    <x v="1"/>
    <n v="0"/>
    <n v="0"/>
    <n v="0"/>
    <n v="1773.3700000000003"/>
    <n v="0"/>
    <n v="240"/>
    <n v="0"/>
    <n v="0"/>
    <n v="0"/>
    <n v="0"/>
    <n v="2013.3700000000003"/>
    <s v="D"/>
    <n v="1900"/>
    <s v=" "/>
    <n v="0"/>
    <n v="0"/>
    <n v="0"/>
    <n v="2013.3700000000003"/>
  </r>
  <r>
    <x v="6"/>
    <n v="905300"/>
    <s v="30-1800 "/>
    <s v="Road Maintenance"/>
    <n v="851064"/>
    <m/>
    <s v="ROADD4              "/>
    <n v="9020"/>
    <x v="1"/>
    <n v="0"/>
    <n v="0"/>
    <n v="0"/>
    <n v="164.37"/>
    <n v="0"/>
    <n v="240"/>
    <n v="0"/>
    <n v="0"/>
    <n v="0"/>
    <n v="0"/>
    <n v="404.37"/>
    <s v="D"/>
    <n v="1900"/>
    <s v=" "/>
    <n v="0"/>
    <n v="0"/>
    <n v="0"/>
    <n v="404.37"/>
  </r>
  <r>
    <x v="6"/>
    <n v="905300"/>
    <s v="30-1800 "/>
    <s v="Road Maintenance"/>
    <n v="851065"/>
    <m/>
    <s v="ROADD5              "/>
    <n v="9020"/>
    <x v="1"/>
    <n v="0"/>
    <n v="0"/>
    <n v="0"/>
    <n v="425.48"/>
    <n v="0"/>
    <n v="240"/>
    <n v="0"/>
    <n v="0"/>
    <n v="0"/>
    <n v="0"/>
    <n v="665.48"/>
    <s v="D"/>
    <n v="1900"/>
    <s v=" "/>
    <n v="0"/>
    <n v="0"/>
    <n v="0"/>
    <n v="665.48"/>
  </r>
  <r>
    <x v="6"/>
    <n v="905300"/>
    <s v="30-1800 "/>
    <s v="Road Maintenance"/>
    <s v="861008"/>
    <m/>
    <s v="DISTRICT4          "/>
    <n v="9020"/>
    <x v="1"/>
    <n v="0"/>
    <n v="0"/>
    <n v="0"/>
    <n v="0"/>
    <n v="72.36"/>
    <n v="240"/>
    <n v="0"/>
    <n v="0"/>
    <n v="0"/>
    <n v="0"/>
    <n v="312.36"/>
    <s v="D"/>
    <n v="1900"/>
    <s v=" "/>
    <n v="0"/>
    <n v="0"/>
    <n v="0"/>
    <n v="312.36"/>
  </r>
  <r>
    <x v="6"/>
    <n v="905300"/>
    <s v="30-1800 "/>
    <s v="Road Maintenance"/>
    <n v="861022"/>
    <m/>
    <s v="MISCROAD            "/>
    <n v="9020"/>
    <x v="1"/>
    <n v="0"/>
    <n v="0"/>
    <n v="0"/>
    <n v="0"/>
    <n v="42.43"/>
    <n v="240"/>
    <n v="0"/>
    <n v="0"/>
    <n v="0"/>
    <n v="0"/>
    <n v="282.43"/>
    <s v="D"/>
    <n v="1900"/>
    <s v=" "/>
    <n v="0"/>
    <n v="0"/>
    <n v="0"/>
    <n v="282.43"/>
  </r>
  <r>
    <x v="6"/>
    <n v="905300"/>
    <s v="30-1800 "/>
    <s v="Road Maintenance"/>
    <n v="871047"/>
    <m/>
    <s v="ROADSTAFF           "/>
    <n v="9020"/>
    <x v="1"/>
    <n v="0"/>
    <n v="0"/>
    <n v="0"/>
    <n v="24244.17"/>
    <n v="0"/>
    <n v="240"/>
    <n v="0"/>
    <n v="0"/>
    <n v="0"/>
    <n v="0"/>
    <n v="24484.17"/>
    <s v="D"/>
    <n v="1900"/>
    <s v=" "/>
    <n v="0"/>
    <n v="0"/>
    <n v="0"/>
    <n v="24484.17"/>
  </r>
  <r>
    <x v="6"/>
    <n v="905300"/>
    <s v="30-1800 "/>
    <s v="Road Maintenance"/>
    <n v="901001"/>
    <m/>
    <s v="U8                  "/>
    <n v="1667"/>
    <x v="1"/>
    <n v="0"/>
    <n v="0"/>
    <n v="0"/>
    <n v="0"/>
    <n v="0"/>
    <n v="240"/>
    <n v="0"/>
    <n v="0"/>
    <n v="0"/>
    <n v="0"/>
    <n v="240"/>
    <s v="D"/>
    <n v="1900"/>
    <s v=" "/>
    <n v="0"/>
    <n v="0"/>
    <n v="0"/>
    <n v="240"/>
  </r>
  <r>
    <x v="6"/>
    <n v="905300"/>
    <s v="30-1800 "/>
    <s v="Road Maintenance"/>
    <n v="901022"/>
    <m/>
    <s v="S5                  "/>
    <n v="3001"/>
    <x v="1"/>
    <n v="0"/>
    <n v="0"/>
    <n v="0"/>
    <n v="0"/>
    <n v="0"/>
    <n v="240"/>
    <n v="0"/>
    <n v="0"/>
    <n v="0"/>
    <n v="0"/>
    <n v="240"/>
    <s v="D"/>
    <n v="1900"/>
    <s v=" "/>
    <n v="0"/>
    <n v="0"/>
    <n v="0"/>
    <n v="240"/>
  </r>
  <r>
    <x v="6"/>
    <n v="905300"/>
    <s v="30-1800 "/>
    <s v="Road Maintenance"/>
    <n v="931038"/>
    <m/>
    <s v="J4                  "/>
    <n v="3007"/>
    <x v="1"/>
    <n v="0"/>
    <n v="0"/>
    <n v="0"/>
    <n v="717.17000000000007"/>
    <n v="0"/>
    <n v="240"/>
    <n v="0"/>
    <n v="0"/>
    <n v="0"/>
    <n v="0"/>
    <n v="957.17000000000007"/>
    <s v="D"/>
    <n v="1900"/>
    <s v=" "/>
    <n v="0"/>
    <n v="0"/>
    <n v="0"/>
    <n v="957.17000000000007"/>
  </r>
  <r>
    <x v="6"/>
    <n v="905300"/>
    <s v="30-1800 "/>
    <s v="Road Maintenance"/>
    <n v="951074"/>
    <m/>
    <s v="15COMP              "/>
    <n v="4040"/>
    <x v="1"/>
    <n v="0"/>
    <n v="0"/>
    <n v="0"/>
    <n v="0"/>
    <n v="0"/>
    <n v="240"/>
    <n v="0"/>
    <n v="0"/>
    <n v="0"/>
    <n v="0"/>
    <n v="240"/>
    <s v="D"/>
    <n v="1900"/>
    <s v=" "/>
    <n v="0"/>
    <n v="0"/>
    <n v="0"/>
    <n v="240"/>
  </r>
  <r>
    <x v="6"/>
    <n v="905300"/>
    <s v="30-1800 "/>
    <s v="Road Maintenance"/>
    <n v="951075"/>
    <m/>
    <s v="16COMP              "/>
    <n v="4040"/>
    <x v="1"/>
    <n v="0"/>
    <n v="0"/>
    <n v="0"/>
    <n v="0"/>
    <n v="0"/>
    <n v="240"/>
    <n v="0"/>
    <n v="0"/>
    <n v="0"/>
    <n v="0"/>
    <n v="240"/>
    <s v="D"/>
    <n v="1900"/>
    <s v=" "/>
    <n v="0"/>
    <n v="0"/>
    <n v="0"/>
    <n v="240"/>
  </r>
  <r>
    <x v="6"/>
    <n v="905300"/>
    <s v="30-1800 "/>
    <s v="Road Maintenance"/>
    <n v="951084"/>
    <m/>
    <s v="Q18                 "/>
    <n v="3004"/>
    <x v="1"/>
    <n v="0"/>
    <n v="0"/>
    <n v="0"/>
    <n v="0"/>
    <n v="0"/>
    <n v="240"/>
    <n v="0"/>
    <n v="0"/>
    <n v="0"/>
    <n v="0"/>
    <n v="240"/>
    <s v="D"/>
    <n v="1900"/>
    <s v=" "/>
    <n v="0"/>
    <n v="0"/>
    <n v="0"/>
    <n v="240"/>
  </r>
  <r>
    <x v="6"/>
    <n v="905300"/>
    <s v="30-1800 "/>
    <s v="Road Maintenance"/>
    <n v="951085"/>
    <m/>
    <s v="Q19                 "/>
    <n v="3004"/>
    <x v="1"/>
    <n v="0"/>
    <n v="0"/>
    <n v="0"/>
    <n v="1989.34"/>
    <n v="0"/>
    <n v="240"/>
    <n v="0"/>
    <n v="0"/>
    <n v="0"/>
    <n v="0"/>
    <n v="2229.34"/>
    <s v="D"/>
    <n v="1900"/>
    <s v=" "/>
    <n v="0"/>
    <n v="0"/>
    <n v="0"/>
    <n v="2229.34"/>
  </r>
  <r>
    <x v="6"/>
    <n v="905300"/>
    <s v="30-1800 "/>
    <s v="Road Maintenance"/>
    <n v="971090"/>
    <m/>
    <s v="H2                  "/>
    <n v="1665"/>
    <x v="1"/>
    <n v="0"/>
    <n v="0"/>
    <n v="0"/>
    <n v="365"/>
    <n v="71.58"/>
    <n v="900"/>
    <n v="0"/>
    <n v="0"/>
    <n v="0"/>
    <n v="750"/>
    <n v="2086.58"/>
    <s v="A"/>
    <n v="2021"/>
    <s v="M78 FLT MISC MAINT"/>
    <n v="15000"/>
    <n v="29529.67"/>
    <n v="44529.67"/>
    <n v="46616.25"/>
  </r>
  <r>
    <x v="6"/>
    <n v="905300"/>
    <s v="30-1800 "/>
    <s v="Road Maintenance"/>
    <n v="971092"/>
    <m/>
    <s v="P32                 "/>
    <n v="1211"/>
    <x v="1"/>
    <n v="0"/>
    <n v="0"/>
    <n v="0"/>
    <n v="4350.9399999999996"/>
    <n v="1285.5900000000001"/>
    <n v="900"/>
    <n v="0"/>
    <n v="0"/>
    <n v="0"/>
    <n v="0"/>
    <n v="6536.53"/>
    <s v="C"/>
    <n v="2007"/>
    <s v=" "/>
    <n v="0"/>
    <n v="0"/>
    <n v="0"/>
    <n v="6536.53"/>
  </r>
  <r>
    <x v="6"/>
    <n v="905300"/>
    <s v="30-1800 "/>
    <s v="Road Maintenance"/>
    <n v="971116"/>
    <m/>
    <s v="U13                 "/>
    <n v="1500"/>
    <x v="1"/>
    <n v="0"/>
    <n v="0"/>
    <n v="0"/>
    <n v="0"/>
    <n v="63.47"/>
    <n v="900"/>
    <n v="0"/>
    <n v="0"/>
    <n v="0"/>
    <n v="0"/>
    <n v="963.47"/>
    <s v="D"/>
    <n v="1900"/>
    <s v=" "/>
    <n v="0"/>
    <n v="0"/>
    <n v="0"/>
    <n v="963.47"/>
  </r>
  <r>
    <x v="6"/>
    <n v="905300"/>
    <s v="30-1800 "/>
    <s v="Road Maintenance"/>
    <n v="991044"/>
    <m/>
    <s v="P111                "/>
    <n v="1210"/>
    <x v="0"/>
    <n v="2281"/>
    <n v="3240"/>
    <n v="41.580000000000041"/>
    <n v="0"/>
    <n v="178.11"/>
    <n v="900"/>
    <n v="0"/>
    <n v="0"/>
    <n v="0"/>
    <n v="0"/>
    <n v="4359.6900000000005"/>
    <s v="C"/>
    <n v="2009"/>
    <s v=" "/>
    <n v="0"/>
    <n v="0"/>
    <n v="0"/>
    <n v="4359.6900000000005"/>
  </r>
  <r>
    <x v="6"/>
    <n v="905300"/>
    <s v="30-1800 "/>
    <s v="Road Maintenance"/>
    <n v="991124"/>
    <m/>
    <s v="Q28                 "/>
    <n v="3004"/>
    <x v="1"/>
    <n v="0"/>
    <n v="0"/>
    <n v="0"/>
    <n v="0"/>
    <n v="0"/>
    <n v="240"/>
    <n v="0"/>
    <n v="0"/>
    <n v="0"/>
    <n v="0"/>
    <n v="240"/>
    <s v="D"/>
    <n v="1900"/>
    <s v=" "/>
    <n v="0"/>
    <n v="0"/>
    <n v="0"/>
    <n v="240"/>
  </r>
  <r>
    <x v="6"/>
    <n v="905300"/>
    <s v="30-1800 "/>
    <s v="Road Maintenance"/>
    <n v="991126"/>
    <m/>
    <s v="Q30                 "/>
    <n v="3004"/>
    <x v="1"/>
    <n v="0"/>
    <n v="0"/>
    <n v="0"/>
    <n v="0"/>
    <n v="0"/>
    <n v="240"/>
    <n v="0"/>
    <n v="0"/>
    <n v="0"/>
    <n v="0"/>
    <n v="240"/>
    <s v="D"/>
    <n v="1900"/>
    <s v=" "/>
    <n v="0"/>
    <n v="0"/>
    <n v="0"/>
    <n v="240"/>
  </r>
  <r>
    <x v="6"/>
    <n v="905300"/>
    <s v="30-1800 "/>
    <s v="Road Maintenance"/>
    <n v="991127"/>
    <m/>
    <s v="ROADRENT            "/>
    <n v="9020"/>
    <x v="1"/>
    <n v="0"/>
    <n v="0"/>
    <n v="0"/>
    <n v="0"/>
    <n v="0"/>
    <n v="240"/>
    <n v="0"/>
    <n v="0"/>
    <n v="0"/>
    <n v="0"/>
    <n v="240"/>
    <s v="D"/>
    <n v="1900"/>
    <s v=" "/>
    <n v="0"/>
    <n v="0"/>
    <n v="0"/>
    <n v="240"/>
  </r>
  <r>
    <x v="6"/>
    <n v="905500"/>
    <s v="30-2000"/>
    <s v="Bridge Maintenance"/>
    <n v="121054"/>
    <m/>
    <s v="P85                 "/>
    <n v="1210"/>
    <x v="0"/>
    <n v="7851"/>
    <n v="3240"/>
    <n v="1232.8200000000002"/>
    <n v="0"/>
    <n v="46.43"/>
    <n v="900"/>
    <n v="0"/>
    <n v="0"/>
    <n v="1152.5230000000001"/>
    <n v="160.20000000000002"/>
    <n v="6731.973"/>
    <s v="A"/>
    <n v="2022"/>
    <s v="M78 FLT TRU"/>
    <n v="3204"/>
    <n v="6307.54"/>
    <n v="9511.5400000000009"/>
    <n v="16243.513000000001"/>
  </r>
  <r>
    <x v="6"/>
    <n v="905500"/>
    <s v="30-2000 "/>
    <s v="Bridge Maintenance"/>
    <s v="001417"/>
    <m/>
    <s v="OR285XC"/>
    <n v="1505"/>
    <x v="1"/>
    <n v="0"/>
    <n v="0"/>
    <n v="0"/>
    <n v="0"/>
    <n v="0"/>
    <n v="240"/>
    <n v="0"/>
    <n v="0"/>
    <n v="0"/>
    <n v="0"/>
    <n v="240"/>
    <s v="D"/>
    <n v="1900"/>
    <s v=" "/>
    <n v="0"/>
    <n v="0"/>
    <n v="0"/>
    <n v="240"/>
  </r>
  <r>
    <x v="6"/>
    <n v="905500"/>
    <s v="30-2000 "/>
    <s v="Bridge Maintenance"/>
    <s v="001418"/>
    <m/>
    <s v="E215508"/>
    <n v="3007"/>
    <x v="1"/>
    <n v="0"/>
    <n v="0"/>
    <n v="0"/>
    <n v="0"/>
    <n v="0"/>
    <n v="240"/>
    <n v="0"/>
    <n v="0"/>
    <n v="0"/>
    <n v="0"/>
    <n v="240"/>
    <s v="D"/>
    <n v="1900"/>
    <s v=" "/>
    <n v="0"/>
    <n v="0"/>
    <n v="0"/>
    <n v="240"/>
  </r>
  <r>
    <x v="6"/>
    <n v="905500"/>
    <s v="30-2000 "/>
    <s v="Bridge Maintenance"/>
    <s v="041098"/>
    <m/>
    <s v="P27                 "/>
    <n v="1209"/>
    <x v="0"/>
    <n v="10938"/>
    <n v="3180"/>
    <n v="2723.67"/>
    <n v="0"/>
    <n v="59.989999999999995"/>
    <n v="900"/>
    <n v="0"/>
    <n v="0"/>
    <n v="0"/>
    <n v="0"/>
    <n v="6863.66"/>
    <s v="C"/>
    <n v="2014"/>
    <s v=" "/>
    <n v="0"/>
    <n v="0"/>
    <n v="0"/>
    <n v="6863.66"/>
  </r>
  <r>
    <x v="6"/>
    <n v="905500"/>
    <s v="30-2000 "/>
    <s v="Bridge Maintenance"/>
    <s v="041116"/>
    <m/>
    <s v="P28                 "/>
    <n v="1254"/>
    <x v="1"/>
    <n v="0"/>
    <n v="0"/>
    <n v="0"/>
    <n v="756.02999999999975"/>
    <n v="1446.9700000000003"/>
    <n v="900"/>
    <n v="1410.67"/>
    <n v="0"/>
    <n v="0"/>
    <n v="0"/>
    <n v="4513.67"/>
    <s v="C"/>
    <n v="2014"/>
    <s v=" "/>
    <n v="0"/>
    <n v="0"/>
    <n v="0"/>
    <n v="4513.67"/>
  </r>
  <r>
    <x v="6"/>
    <n v="905500"/>
    <s v="30-2000 "/>
    <s v="Bridge Maintenance"/>
    <s v="051018"/>
    <m/>
    <s v="P35                 "/>
    <n v="1256"/>
    <x v="1"/>
    <n v="0"/>
    <n v="0"/>
    <n v="0"/>
    <n v="0"/>
    <n v="825.15000000000009"/>
    <n v="900"/>
    <n v="0"/>
    <n v="0"/>
    <n v="0"/>
    <n v="0"/>
    <n v="1725.15"/>
    <s v="B"/>
    <n v="2015"/>
    <n v="0"/>
    <n v="0"/>
    <n v="0"/>
    <n v="0"/>
    <n v="1725.15"/>
  </r>
  <r>
    <x v="6"/>
    <n v="905500"/>
    <s v="30-2000 "/>
    <s v="Bridge Maintenance"/>
    <s v="051044"/>
    <m/>
    <s v="U6                  "/>
    <n v="4040"/>
    <x v="1"/>
    <n v="0"/>
    <n v="0"/>
    <n v="0"/>
    <n v="0"/>
    <n v="0"/>
    <n v="240"/>
    <n v="0"/>
    <n v="0"/>
    <n v="0"/>
    <n v="0"/>
    <n v="240"/>
    <s v="D"/>
    <n v="1900"/>
    <s v=" "/>
    <n v="0"/>
    <n v="0"/>
    <n v="0"/>
    <n v="240"/>
  </r>
  <r>
    <x v="6"/>
    <n v="905500"/>
    <s v="30-2000 "/>
    <s v="Bridge Maintenance"/>
    <s v="051049"/>
    <m/>
    <s v="E233377"/>
    <n v="1209"/>
    <x v="0"/>
    <n v="3564"/>
    <n v="3180"/>
    <n v="153.17000000000002"/>
    <n v="0"/>
    <n v="26.8"/>
    <n v="900"/>
    <n v="0"/>
    <n v="0"/>
    <n v="0"/>
    <n v="0"/>
    <n v="4259.97"/>
    <s v="C"/>
    <n v="2015"/>
    <s v=" "/>
    <n v="0"/>
    <n v="0"/>
    <n v="0"/>
    <n v="4259.97"/>
  </r>
  <r>
    <x v="6"/>
    <n v="905500"/>
    <s v="30-2000 "/>
    <s v="Bridge Maintenance"/>
    <s v="061054"/>
    <m/>
    <s v="P20                 "/>
    <n v="1209"/>
    <x v="0"/>
    <n v="3446"/>
    <n v="3180"/>
    <n v="185.5"/>
    <n v="0"/>
    <n v="40.51"/>
    <n v="900"/>
    <n v="1371.8"/>
    <n v="0"/>
    <n v="0"/>
    <n v="0"/>
    <n v="5677.81"/>
    <s v="C"/>
    <n v="2016"/>
    <s v=" "/>
    <n v="0"/>
    <n v="0"/>
    <n v="0"/>
    <n v="5677.81"/>
  </r>
  <r>
    <x v="6"/>
    <n v="905500"/>
    <s v="30-2000 "/>
    <s v="Bridge Maintenance"/>
    <s v="081053"/>
    <m/>
    <s v="BR15                "/>
    <n v="1500"/>
    <x v="1"/>
    <n v="0"/>
    <n v="0"/>
    <n v="0"/>
    <n v="0"/>
    <n v="373.83000000000004"/>
    <n v="900"/>
    <n v="0"/>
    <n v="0"/>
    <n v="0"/>
    <n v="0"/>
    <n v="1273.83"/>
    <s v="D"/>
    <n v="1900"/>
    <s v=" "/>
    <n v="0"/>
    <n v="0"/>
    <n v="0"/>
    <n v="1273.83"/>
  </r>
  <r>
    <x v="6"/>
    <n v="905500"/>
    <s v="30-2000 "/>
    <s v="Bridge Maintenance"/>
    <n v="111050"/>
    <m/>
    <s v="BR14                "/>
    <n v="1195"/>
    <x v="1"/>
    <n v="0"/>
    <n v="0"/>
    <n v="0"/>
    <n v="0"/>
    <n v="0"/>
    <n v="240"/>
    <n v="0"/>
    <n v="0"/>
    <n v="0"/>
    <n v="0"/>
    <n v="240"/>
    <s v="D"/>
    <n v="1900"/>
    <s v=" "/>
    <n v="0"/>
    <n v="0"/>
    <n v="0"/>
    <n v="240"/>
  </r>
  <r>
    <x v="6"/>
    <n v="905500"/>
    <s v="30-2000 "/>
    <s v="Bridge Maintenance"/>
    <n v="121044"/>
    <m/>
    <s v="P12                 "/>
    <n v="1209"/>
    <x v="0"/>
    <n v="6185"/>
    <n v="3180"/>
    <n v="678.40000000000009"/>
    <n v="0"/>
    <n v="48.08"/>
    <n v="900"/>
    <n v="0"/>
    <n v="0"/>
    <n v="0"/>
    <n v="135"/>
    <n v="4941.4799999999996"/>
    <s v="A"/>
    <n v="2022"/>
    <s v="M78 FLT TRU"/>
    <n v="2700"/>
    <n v="5315.35"/>
    <n v="8015.35"/>
    <n v="12956.83"/>
  </r>
  <r>
    <x v="6"/>
    <n v="905500"/>
    <s v="30-2000 "/>
    <s v="Bridge Maintenance"/>
    <n v="151022"/>
    <m/>
    <s v="P110                "/>
    <n v="1300"/>
    <x v="1"/>
    <n v="0"/>
    <n v="0"/>
    <n v="0"/>
    <n v="5009.0899999999992"/>
    <n v="513.88"/>
    <n v="900"/>
    <n v="0"/>
    <n v="0"/>
    <n v="99.5"/>
    <n v="838.2"/>
    <n v="7360.6699999999992"/>
    <s v="A"/>
    <n v="2025"/>
    <s v="M78 FLT TRU MISC"/>
    <n v="16764"/>
    <n v="33002.36"/>
    <n v="49766.36"/>
    <n v="57127.03"/>
  </r>
  <r>
    <x v="6"/>
    <n v="905500"/>
    <s v="30-2000 "/>
    <s v="Bridge Maintenance"/>
    <s v="161079"/>
    <m/>
    <s v="P120"/>
    <n v="1253"/>
    <x v="1"/>
    <n v="0"/>
    <n v="0"/>
    <n v="0"/>
    <n v="1612"/>
    <n v="1288.2500000000002"/>
    <n v="900"/>
    <n v="0"/>
    <n v="0"/>
    <n v="11348.2"/>
    <n v="289.8"/>
    <n v="15438.25"/>
    <s v="A"/>
    <n v="2029"/>
    <s v="M78 FLT TRU MISC"/>
    <n v="5796"/>
    <n v="11410.27"/>
    <n v="17206.27"/>
    <n v="32644.52"/>
  </r>
  <r>
    <x v="6"/>
    <n v="905500"/>
    <s v="30-2000 "/>
    <s v="Bridge Maintenance"/>
    <s v="161080"/>
    <m/>
    <s v="P121"/>
    <n v="1253"/>
    <x v="1"/>
    <n v="0"/>
    <n v="0"/>
    <n v="0"/>
    <n v="0"/>
    <n v="1183.7"/>
    <n v="900"/>
    <n v="0"/>
    <n v="0"/>
    <n v="1594.89"/>
    <n v="375"/>
    <n v="4053.59"/>
    <s v="A"/>
    <n v="2029"/>
    <s v="M78 FLT TRU MISC"/>
    <n v="7500"/>
    <n v="14764.84"/>
    <n v="22264.84"/>
    <n v="26318.43"/>
  </r>
  <r>
    <x v="6"/>
    <n v="905500"/>
    <s v="30-2000 "/>
    <s v="Bridge Maintenance"/>
    <s v="161081"/>
    <m/>
    <s v="P122"/>
    <n v="1253"/>
    <x v="1"/>
    <n v="0"/>
    <n v="0"/>
    <n v="0"/>
    <n v="24"/>
    <n v="985.56"/>
    <n v="900"/>
    <n v="0"/>
    <n v="0"/>
    <n v="2606.4130000000005"/>
    <n v="289.8"/>
    <n v="4805.7730000000001"/>
    <s v="A"/>
    <n v="2029"/>
    <s v="M78 FLT TRU MISC"/>
    <n v="5796"/>
    <n v="11410.27"/>
    <n v="17206.27"/>
    <n v="22012.043000000001"/>
  </r>
  <r>
    <x v="6"/>
    <n v="905500"/>
    <s v="30-2000 "/>
    <s v="Bridge Maintenance"/>
    <s v="161082"/>
    <m/>
    <s v="Q120"/>
    <n v="3004"/>
    <x v="1"/>
    <n v="0"/>
    <n v="0"/>
    <n v="0"/>
    <n v="0"/>
    <n v="0"/>
    <n v="240"/>
    <n v="0"/>
    <n v="0"/>
    <n v="0"/>
    <n v="0"/>
    <n v="240"/>
    <s v="D"/>
    <n v="1900"/>
    <s v=" "/>
    <n v="0"/>
    <n v="0"/>
    <n v="0"/>
    <n v="240"/>
  </r>
  <r>
    <x v="6"/>
    <n v="905500"/>
    <s v="30-2000 "/>
    <s v="Bridge Maintenance"/>
    <s v="161083"/>
    <m/>
    <s v="Q121"/>
    <n v="3004"/>
    <x v="1"/>
    <n v="0"/>
    <n v="0"/>
    <n v="0"/>
    <n v="0"/>
    <n v="0"/>
    <n v="240"/>
    <n v="0"/>
    <n v="0"/>
    <n v="0"/>
    <n v="0"/>
    <n v="240"/>
    <s v="D"/>
    <n v="1900"/>
    <s v=" "/>
    <n v="0"/>
    <n v="0"/>
    <n v="0"/>
    <n v="240"/>
  </r>
  <r>
    <x v="6"/>
    <n v="905500"/>
    <s v="30-2000 "/>
    <s v="Bridge Maintenance"/>
    <s v="161084"/>
    <m/>
    <s v="Q122"/>
    <n v="3004"/>
    <x v="1"/>
    <n v="0"/>
    <n v="0"/>
    <n v="0"/>
    <n v="0"/>
    <n v="0"/>
    <n v="240"/>
    <n v="0"/>
    <n v="0"/>
    <n v="0"/>
    <n v="0"/>
    <n v="240"/>
    <s v="D"/>
    <n v="1900"/>
    <s v=" "/>
    <n v="0"/>
    <n v="0"/>
    <n v="0"/>
    <n v="240"/>
  </r>
  <r>
    <x v="6"/>
    <n v="905500"/>
    <s v="30-2000 "/>
    <s v="Bridge Maintenance"/>
    <n v="721004"/>
    <m/>
    <s v="J5                  "/>
    <n v="3007"/>
    <x v="1"/>
    <n v="0"/>
    <n v="0"/>
    <n v="0"/>
    <n v="3953.96"/>
    <n v="0"/>
    <n v="240"/>
    <n v="0"/>
    <n v="0"/>
    <n v="0"/>
    <n v="0"/>
    <n v="4193.96"/>
    <s v="D"/>
    <n v="1900"/>
    <s v=" "/>
    <n v="0"/>
    <n v="0"/>
    <n v="0"/>
    <n v="4193.96"/>
  </r>
  <r>
    <x v="6"/>
    <n v="905500"/>
    <s v="30-2000 "/>
    <s v="Bridge Maintenance"/>
    <n v="881046"/>
    <m/>
    <s v="4FORKLIFT           "/>
    <n v="2010"/>
    <x v="1"/>
    <n v="0"/>
    <n v="0"/>
    <n v="0"/>
    <n v="0"/>
    <n v="0"/>
    <n v="240"/>
    <n v="0"/>
    <n v="0"/>
    <n v="0"/>
    <n v="0"/>
    <n v="240"/>
    <s v="D"/>
    <n v="1900"/>
    <s v=" "/>
    <n v="0"/>
    <n v="0"/>
    <n v="0"/>
    <n v="240"/>
  </r>
  <r>
    <x v="6"/>
    <n v="905500"/>
    <s v="30-2000 "/>
    <s v="Bridge Maintenance"/>
    <n v="921025"/>
    <m/>
    <s v="T27                 "/>
    <n v="1335"/>
    <x v="1"/>
    <n v="0"/>
    <n v="0"/>
    <n v="0"/>
    <n v="0"/>
    <n v="32.450000000000003"/>
    <n v="900"/>
    <n v="0"/>
    <n v="0"/>
    <n v="0"/>
    <n v="0"/>
    <n v="932.45"/>
    <s v="B"/>
    <n v="2017"/>
    <n v="0"/>
    <n v="0"/>
    <n v="0"/>
    <n v="0"/>
    <n v="932.45"/>
  </r>
  <r>
    <x v="6"/>
    <n v="905500"/>
    <s v="30-2000 "/>
    <s v="Bridge Maintenance"/>
    <n v="961029"/>
    <m/>
    <s v="BR11                "/>
    <n v="1500"/>
    <x v="1"/>
    <n v="0"/>
    <n v="0"/>
    <n v="0"/>
    <n v="0"/>
    <n v="0"/>
    <n v="240"/>
    <n v="0"/>
    <n v="0"/>
    <n v="0"/>
    <n v="0"/>
    <n v="240"/>
    <s v="D"/>
    <n v="1900"/>
    <s v=" "/>
    <n v="0"/>
    <n v="0"/>
    <n v="0"/>
    <n v="240"/>
  </r>
  <r>
    <x v="6"/>
    <n v="905500"/>
    <s v="30-2000 "/>
    <s v="Bridge Maintenance"/>
    <n v="981031"/>
    <m/>
    <s v="T39                 "/>
    <n v="1335"/>
    <x v="1"/>
    <n v="0"/>
    <n v="0"/>
    <n v="0"/>
    <n v="755.19"/>
    <n v="841.16"/>
    <n v="900"/>
    <n v="0"/>
    <n v="0"/>
    <n v="0"/>
    <n v="319.8"/>
    <n v="2816.15"/>
    <s v="A"/>
    <n v="2023"/>
    <s v="M78 FLT TRU MISC"/>
    <n v="6396"/>
    <n v="12591.460000000001"/>
    <n v="18987.46"/>
    <n v="21803.61"/>
  </r>
  <r>
    <x v="6"/>
    <n v="905500"/>
    <s v="30-2000 "/>
    <s v="Bridge Maintenance"/>
    <n v="991109"/>
    <m/>
    <s v="E211365"/>
    <n v="1201"/>
    <x v="0"/>
    <n v="2756"/>
    <n v="2940"/>
    <n v="133.76999999999998"/>
    <n v="0"/>
    <n v="10.39"/>
    <n v="900"/>
    <n v="0"/>
    <n v="0"/>
    <n v="0"/>
    <n v="0"/>
    <n v="3984.16"/>
    <s v="C"/>
    <n v="2009"/>
    <s v=" "/>
    <n v="0"/>
    <n v="0"/>
    <n v="0"/>
    <n v="3984.16"/>
  </r>
  <r>
    <x v="6"/>
    <n v="905510"/>
    <s v="30-2050"/>
    <s v="Bridge OPS/Admin"/>
    <s v="061058"/>
    <m/>
    <s v="P22                 "/>
    <n v="1212"/>
    <x v="0"/>
    <n v="2425"/>
    <n v="2700"/>
    <n v="268.65000000000003"/>
    <n v="0"/>
    <n v="28.55"/>
    <n v="900"/>
    <n v="0"/>
    <n v="0"/>
    <n v="0"/>
    <n v="0"/>
    <n v="3897.2000000000003"/>
    <s v="C"/>
    <n v="2016"/>
    <s v=" "/>
    <n v="0"/>
    <n v="0"/>
    <n v="0"/>
    <n v="3897.2000000000003"/>
  </r>
  <r>
    <x v="6"/>
    <n v="905510"/>
    <s v="30-2050"/>
    <s v="Bridge OPS/Admin"/>
    <n v="161022"/>
    <m/>
    <s v="P115                "/>
    <n v="1020"/>
    <x v="0"/>
    <n v="3166"/>
    <n v="2220"/>
    <n v="590.15"/>
    <n v="0"/>
    <n v="5.89"/>
    <n v="900"/>
    <n v="0"/>
    <n v="0"/>
    <n v="0"/>
    <n v="77.400000000000006"/>
    <n v="3793.44"/>
    <s v="A"/>
    <n v="2026"/>
    <s v="M78 FLT SEDAN "/>
    <n v="1548"/>
    <n v="3047.4700000000003"/>
    <n v="4595.47"/>
    <n v="8388.91"/>
  </r>
  <r>
    <x v="6"/>
    <n v="905530"/>
    <s v="30-2100 "/>
    <s v="Bridge Engineering"/>
    <s v="071028"/>
    <m/>
    <s v="E240387"/>
    <n v="1212"/>
    <x v="0"/>
    <n v="1069"/>
    <n v="2700"/>
    <n v="0"/>
    <n v="0"/>
    <n v="0"/>
    <n v="900"/>
    <n v="0"/>
    <n v="0"/>
    <n v="0"/>
    <n v="0"/>
    <n v="3600"/>
    <s v="C"/>
    <n v="2014"/>
    <s v=" "/>
    <n v="0"/>
    <n v="0"/>
    <n v="0"/>
    <n v="3600"/>
  </r>
  <r>
    <x v="6"/>
    <n v="905530"/>
    <s v="30-2100 "/>
    <s v="Bridge Engineering"/>
    <s v="081067"/>
    <m/>
    <s v="P13                 "/>
    <n v="1209"/>
    <x v="0"/>
    <n v="4335"/>
    <n v="3180"/>
    <n v="555.97"/>
    <n v="0"/>
    <n v="15.57"/>
    <n v="900"/>
    <n v="0"/>
    <n v="0"/>
    <n v="0"/>
    <n v="0"/>
    <n v="4651.5400000000009"/>
    <s v="C"/>
    <n v="2013"/>
    <s v=" "/>
    <n v="0"/>
    <n v="0"/>
    <n v="0"/>
    <n v="4651.5400000000009"/>
  </r>
  <r>
    <x v="6"/>
    <n v="905530"/>
    <s v="30-2100 "/>
    <s v="Bridge Engineering"/>
    <s v="081069"/>
    <m/>
    <s v="P10                 "/>
    <n v="1212"/>
    <x v="0"/>
    <n v="5172"/>
    <n v="2700"/>
    <n v="1569.6"/>
    <n v="0"/>
    <n v="0"/>
    <n v="900"/>
    <n v="0"/>
    <n v="0"/>
    <n v="0"/>
    <n v="0"/>
    <n v="5169.6000000000004"/>
    <s v="C"/>
    <n v="2018"/>
    <s v=" "/>
    <n v="0"/>
    <n v="0"/>
    <n v="0"/>
    <n v="5169.6000000000004"/>
  </r>
  <r>
    <x v="6"/>
    <n v="905530"/>
    <s v="30-2100 "/>
    <s v="Bridge Engineering"/>
    <n v="171001"/>
    <m/>
    <s v="P118                "/>
    <n v="1212"/>
    <x v="0"/>
    <n v="5871"/>
    <n v="2700"/>
    <n v="1353.15"/>
    <n v="0"/>
    <n v="0"/>
    <n v="900"/>
    <n v="0"/>
    <n v="0"/>
    <n v="0"/>
    <n v="150"/>
    <n v="5103.1499999999996"/>
    <s v="A"/>
    <n v="2027"/>
    <s v="M78 FLT SUV"/>
    <n v="3000"/>
    <n v="5905.9400000000005"/>
    <n v="8905.94"/>
    <n v="14009.09"/>
  </r>
  <r>
    <x v="6"/>
    <n v="905530"/>
    <s v="30-2100 "/>
    <s v="Bridge Engineering"/>
    <n v="171026"/>
    <m/>
    <s v="P113                "/>
    <n v="1212"/>
    <x v="0"/>
    <n v="2910"/>
    <n v="2700"/>
    <n v="25.200000000000017"/>
    <n v="0"/>
    <n v="0"/>
    <n v="900"/>
    <n v="0"/>
    <n v="0"/>
    <n v="0"/>
    <n v="120"/>
    <n v="3745.2"/>
    <s v="A"/>
    <n v="2026"/>
    <s v="M78 FLT SUV"/>
    <n v="2400"/>
    <n v="4724.75"/>
    <n v="7124.75"/>
    <n v="10869.95"/>
  </r>
  <r>
    <x v="6"/>
    <n v="905530"/>
    <s v="30-2100 "/>
    <s v="Bridge Engineering"/>
    <n v="171027"/>
    <m/>
    <s v="P114                "/>
    <n v="1212"/>
    <x v="0"/>
    <n v="5701"/>
    <n v="2700"/>
    <n v="878.85"/>
    <n v="0"/>
    <n v="0"/>
    <n v="900"/>
    <n v="0"/>
    <n v="0"/>
    <n v="0"/>
    <n v="120"/>
    <n v="4598.8500000000004"/>
    <s v="A"/>
    <n v="2026"/>
    <s v="M78 FLT SUV"/>
    <n v="2400"/>
    <n v="4724.75"/>
    <n v="7124.75"/>
    <n v="11723.6"/>
  </r>
  <r>
    <x v="6"/>
    <n v="905530"/>
    <s v="30-2100 "/>
    <s v="Bridge Engineering"/>
    <s v="181030"/>
    <m/>
    <s v="P119"/>
    <n v="1247"/>
    <x v="0"/>
    <n v="1136"/>
    <n v="3720"/>
    <n v="0"/>
    <n v="0"/>
    <n v="27.01"/>
    <n v="900"/>
    <n v="0"/>
    <n v="0"/>
    <n v="0"/>
    <n v="130.20000000000002"/>
    <n v="4777.21"/>
    <s v="A"/>
    <n v="2029"/>
    <s v="M78 FLT VAN PASSNGR"/>
    <n v="2604"/>
    <n v="5126.3600000000006"/>
    <n v="7730.3600000000006"/>
    <n v="12507.57"/>
  </r>
  <r>
    <x v="6"/>
    <n v="905530"/>
    <s v="30-2100 "/>
    <s v="Bridge Engineering"/>
    <s v="201022"/>
    <m/>
    <s v="P127"/>
    <n v="1212"/>
    <x v="0"/>
    <n v="58"/>
    <n v="225"/>
    <n v="0"/>
    <n v="0"/>
    <n v="36.94"/>
    <n v="75"/>
    <n v="0"/>
    <n v="0"/>
    <n v="3303.76"/>
    <n v="0"/>
    <n v="3640.7000000000003"/>
    <s v="A"/>
    <n v="2030"/>
    <s v="M78 FLT SUV"/>
    <n v="0"/>
    <n v="0"/>
    <n v="0"/>
    <n v="3640.7000000000003"/>
  </r>
  <r>
    <x v="6"/>
    <n v="903300"/>
    <s v="30-2200"/>
    <s v="Animal Services"/>
    <s v="001384"/>
    <m/>
    <s v="E217480"/>
    <n v="1340"/>
    <x v="1"/>
    <n v="0"/>
    <n v="0"/>
    <n v="0"/>
    <n v="1057.49"/>
    <n v="11.44"/>
    <n v="900"/>
    <n v="0"/>
    <n v="0"/>
    <n v="0"/>
    <n v="0"/>
    <n v="1968.93"/>
    <s v="D"/>
    <n v="1900"/>
    <s v=" "/>
    <n v="0"/>
    <n v="0"/>
    <n v="0"/>
    <n v="1968.93"/>
  </r>
  <r>
    <x v="6"/>
    <n v="903300"/>
    <s v="30-2200"/>
    <s v="Animal Services"/>
    <s v="031022"/>
    <m/>
    <s v="E227958"/>
    <n v="3007"/>
    <x v="1"/>
    <n v="0"/>
    <n v="0"/>
    <n v="0"/>
    <n v="0"/>
    <n v="0"/>
    <n v="240"/>
    <n v="0"/>
    <n v="0"/>
    <n v="0"/>
    <n v="0"/>
    <n v="240"/>
    <s v="D"/>
    <n v="2009"/>
    <s v=" "/>
    <n v="0"/>
    <n v="0"/>
    <n v="0"/>
    <n v="240"/>
  </r>
  <r>
    <x v="6"/>
    <n v="903300"/>
    <s v="30-2200"/>
    <s v="Animal Services"/>
    <s v="081077"/>
    <m/>
    <s v="E242856"/>
    <n v="3007"/>
    <x v="1"/>
    <n v="0"/>
    <n v="0"/>
    <n v="0"/>
    <n v="0"/>
    <n v="0"/>
    <n v="240"/>
    <n v="0"/>
    <n v="0"/>
    <n v="0"/>
    <n v="0"/>
    <n v="240"/>
    <s v="D"/>
    <n v="1900"/>
    <s v=" "/>
    <n v="0"/>
    <n v="0"/>
    <n v="0"/>
    <n v="240"/>
  </r>
  <r>
    <x v="6"/>
    <n v="903300"/>
    <s v="30-2200"/>
    <s v="Animal Services"/>
    <n v="101034"/>
    <m/>
    <s v="E253159"/>
    <n v="1212"/>
    <x v="0"/>
    <n v="780"/>
    <n v="2700"/>
    <n v="0"/>
    <n v="0"/>
    <n v="0"/>
    <n v="900"/>
    <n v="0"/>
    <n v="0"/>
    <n v="801.95"/>
    <n v="0"/>
    <n v="4401.95"/>
    <s v="B"/>
    <n v="2017"/>
    <n v="0"/>
    <n v="0"/>
    <n v="0"/>
    <n v="0"/>
    <n v="4401.95"/>
  </r>
  <r>
    <x v="6"/>
    <n v="903300"/>
    <s v="30-2200"/>
    <s v="Animal Services"/>
    <n v="111004"/>
    <m/>
    <s v="E256901"/>
    <n v="1202"/>
    <x v="0"/>
    <n v="329"/>
    <n v="2700"/>
    <n v="0"/>
    <n v="0"/>
    <n v="0"/>
    <n v="900"/>
    <n v="0"/>
    <n v="0"/>
    <n v="0"/>
    <n v="0"/>
    <n v="3600"/>
    <s v="B"/>
    <n v="2017"/>
    <n v="0"/>
    <n v="0"/>
    <n v="0"/>
    <n v="0"/>
    <n v="3600"/>
  </r>
  <r>
    <x v="6"/>
    <n v="903300"/>
    <s v="30-2200"/>
    <s v="Animal Services"/>
    <n v="121056"/>
    <m/>
    <s v="E256922"/>
    <n v="1206"/>
    <x v="0"/>
    <n v="21834"/>
    <n v="2880"/>
    <n v="7600.32"/>
    <n v="0"/>
    <n v="300.14"/>
    <n v="900"/>
    <n v="0"/>
    <n v="0"/>
    <n v="0"/>
    <n v="0"/>
    <n v="11680.46"/>
    <s v="B"/>
    <n v="2017"/>
    <n v="0"/>
    <n v="0"/>
    <n v="0"/>
    <n v="0"/>
    <n v="11680.46"/>
  </r>
  <r>
    <x v="6"/>
    <n v="903300"/>
    <s v="30-2200"/>
    <s v="Animal Services"/>
    <n v="121057"/>
    <m/>
    <s v="E256923"/>
    <n v="1210"/>
    <x v="0"/>
    <n v="15200"/>
    <n v="3240"/>
    <n v="5238"/>
    <n v="0"/>
    <n v="364.34000000000003"/>
    <n v="900"/>
    <n v="0"/>
    <n v="0"/>
    <n v="0"/>
    <n v="0"/>
    <n v="9742.34"/>
    <s v="B"/>
    <n v="2017"/>
    <n v="0"/>
    <n v="0"/>
    <n v="0"/>
    <n v="0"/>
    <n v="9742.34"/>
  </r>
  <r>
    <x v="6"/>
    <n v="903300"/>
    <s v="30-2200"/>
    <s v="Animal Services"/>
    <n v="131002"/>
    <m/>
    <s v="E259017"/>
    <n v="1206"/>
    <x v="0"/>
    <n v="13747"/>
    <n v="2880"/>
    <n v="4513.4399999999996"/>
    <n v="0"/>
    <n v="139.51"/>
    <n v="900"/>
    <n v="0"/>
    <n v="0"/>
    <n v="0"/>
    <n v="0"/>
    <n v="8432.9500000000007"/>
    <s v="B"/>
    <n v="2018"/>
    <n v="0"/>
    <n v="0"/>
    <n v="0"/>
    <n v="0"/>
    <n v="8432.9500000000007"/>
  </r>
  <r>
    <x v="6"/>
    <n v="903300"/>
    <s v="30-2200"/>
    <s v="Animal Services"/>
    <n v="141002"/>
    <m/>
    <s v="E259879"/>
    <n v="1204"/>
    <x v="0"/>
    <n v="1335"/>
    <n v="4020"/>
    <n v="0"/>
    <n v="0"/>
    <n v="29.8"/>
    <n v="900"/>
    <n v="0"/>
    <n v="0"/>
    <n v="0"/>
    <n v="145.20000000000002"/>
    <n v="5095"/>
    <s v="A"/>
    <n v="2025"/>
    <s v="M78 FLT TRU"/>
    <n v="2904"/>
    <n v="5716.95"/>
    <n v="8620.9500000000007"/>
    <n v="13715.95"/>
  </r>
  <r>
    <x v="6"/>
    <n v="903300"/>
    <s v="30-2200"/>
    <s v="Animal Services"/>
    <n v="141051"/>
    <m/>
    <s v="E263169"/>
    <n v="3007"/>
    <x v="1"/>
    <n v="0"/>
    <n v="0"/>
    <n v="0"/>
    <n v="0"/>
    <n v="0"/>
    <n v="240"/>
    <n v="0"/>
    <n v="0"/>
    <n v="0"/>
    <n v="0"/>
    <n v="240"/>
    <s v="D"/>
    <n v="1900"/>
    <s v=" "/>
    <n v="0"/>
    <n v="0"/>
    <n v="0"/>
    <n v="240"/>
  </r>
  <r>
    <x v="6"/>
    <n v="903300"/>
    <s v="30-2200"/>
    <s v="Animal Services"/>
    <n v="151008"/>
    <m/>
    <s v="E262992"/>
    <n v="1206"/>
    <x v="0"/>
    <n v="16100"/>
    <n v="2880"/>
    <n v="5808"/>
    <n v="0"/>
    <n v="182.34"/>
    <n v="900"/>
    <n v="0"/>
    <n v="0"/>
    <n v="0"/>
    <n v="474"/>
    <n v="10244.34"/>
    <s v="A"/>
    <n v="2020"/>
    <s v="M78 FLT TRU"/>
    <n v="9480"/>
    <n v="18662.75"/>
    <n v="28142.75"/>
    <n v="38387.089999999997"/>
  </r>
  <r>
    <x v="6"/>
    <n v="903300"/>
    <s v="30-2200"/>
    <s v="Animal Services"/>
    <n v="151075"/>
    <m/>
    <s v="E258818"/>
    <n v="3007"/>
    <x v="1"/>
    <n v="0"/>
    <n v="0"/>
    <n v="0"/>
    <n v="0"/>
    <n v="0"/>
    <n v="240"/>
    <n v="0"/>
    <n v="0"/>
    <n v="0"/>
    <n v="0"/>
    <n v="240"/>
    <s v="D"/>
    <n v="1900"/>
    <s v=" "/>
    <n v="0"/>
    <n v="0"/>
    <n v="0"/>
    <n v="240"/>
  </r>
  <r>
    <x v="6"/>
    <n v="903300"/>
    <s v="30-2200"/>
    <s v="Animal Services"/>
    <s v="181017"/>
    <m/>
    <s v="E277864"/>
    <n v="3007"/>
    <x v="1"/>
    <n v="0"/>
    <n v="0"/>
    <n v="0"/>
    <n v="0"/>
    <n v="0"/>
    <n v="240"/>
    <n v="0"/>
    <n v="0"/>
    <n v="0"/>
    <n v="0"/>
    <n v="240"/>
    <s v="D"/>
    <n v="1900"/>
    <s v=" "/>
    <n v="0"/>
    <n v="0"/>
    <n v="0"/>
    <n v="240"/>
  </r>
  <r>
    <x v="6"/>
    <n v="903300"/>
    <s v="30-2200"/>
    <s v="Animal Services"/>
    <s v="191033"/>
    <m/>
    <s v="E281659"/>
    <n v="1209"/>
    <x v="0"/>
    <n v="2720"/>
    <n v="1060"/>
    <n v="626.46"/>
    <n v="0"/>
    <n v="81.36"/>
    <n v="300"/>
    <n v="0"/>
    <n v="0"/>
    <n v="9153.39"/>
    <n v="0"/>
    <n v="11221.21"/>
    <s v="A"/>
    <n v="2025"/>
    <s v="M78 FLT TRU"/>
    <n v="0"/>
    <n v="0"/>
    <n v="0"/>
    <n v="11221.21"/>
  </r>
  <r>
    <x v="6"/>
    <n v="903300"/>
    <s v="30-2200"/>
    <s v="Animal Services"/>
    <s v="191034"/>
    <m/>
    <s v="E281658"/>
    <n v="1209"/>
    <x v="0"/>
    <n v="3364"/>
    <n v="1325"/>
    <n v="754.19"/>
    <n v="0"/>
    <n v="87.32"/>
    <n v="375"/>
    <n v="0"/>
    <n v="0"/>
    <n v="5051.5999999999995"/>
    <n v="0"/>
    <n v="7593.11"/>
    <s v="A"/>
    <n v="2025"/>
    <s v="M78 FLT TRU"/>
    <n v="0"/>
    <n v="0"/>
    <n v="0"/>
    <n v="7593.11"/>
  </r>
  <r>
    <x v="6"/>
    <n v="903300"/>
    <s v="30-2200"/>
    <s v="Animal Services"/>
    <s v="191035"/>
    <m/>
    <s v="E281415"/>
    <n v="1210"/>
    <x v="0"/>
    <n v="8"/>
    <n v="0"/>
    <n v="0"/>
    <n v="0"/>
    <n v="0"/>
    <n v="0"/>
    <n v="0"/>
    <n v="0"/>
    <n v="1887.46"/>
    <n v="0"/>
    <n v="1887.46"/>
    <s v="A"/>
    <n v="2025"/>
    <s v="M78 FLT TRU"/>
    <n v="0"/>
    <n v="0"/>
    <n v="0"/>
    <n v="1887.46"/>
  </r>
  <r>
    <x v="6"/>
    <n v="903300"/>
    <s v="30-2200"/>
    <s v="Animal Services"/>
    <s v="191036"/>
    <m/>
    <s v="E281414"/>
    <n v="1210"/>
    <x v="0"/>
    <n v="1773"/>
    <n v="810"/>
    <n v="231.12000000000006"/>
    <n v="0"/>
    <n v="252.1"/>
    <n v="225"/>
    <n v="0"/>
    <n v="0"/>
    <n v="20356.439999999999"/>
    <n v="0"/>
    <n v="21874.66"/>
    <s v="A"/>
    <n v="2025"/>
    <s v="M78 FLT TRU"/>
    <n v="0"/>
    <n v="0"/>
    <n v="0"/>
    <n v="21874.66"/>
  </r>
  <r>
    <x v="6"/>
    <n v="903300"/>
    <s v="30-2200"/>
    <s v="Animal Services"/>
    <s v="191037"/>
    <m/>
    <s v="E281410"/>
    <n v="1210"/>
    <x v="0"/>
    <n v="1185"/>
    <n v="270"/>
    <n v="127.44000000000005"/>
    <n v="0"/>
    <n v="44.37"/>
    <n v="75"/>
    <n v="0"/>
    <n v="0"/>
    <n v="10900.7"/>
    <n v="0"/>
    <n v="11417.51"/>
    <s v="A"/>
    <n v="2025"/>
    <s v="M78 FLT TRU"/>
    <n v="0"/>
    <n v="0"/>
    <n v="0"/>
    <n v="11417.51"/>
  </r>
  <r>
    <x v="6"/>
    <n v="903150"/>
    <s v="30-2300"/>
    <s v="Animal Services - ACT Program"/>
    <n v="131011"/>
    <m/>
    <s v="E260019"/>
    <n v="1202"/>
    <x v="0"/>
    <n v="8126"/>
    <n v="2700"/>
    <n v="1642.5"/>
    <n v="0"/>
    <n v="39.69"/>
    <n v="900"/>
    <n v="0"/>
    <n v="0"/>
    <n v="0"/>
    <n v="0"/>
    <n v="5282.19"/>
    <s v="B"/>
    <n v="2019"/>
    <n v="0"/>
    <n v="0"/>
    <n v="0"/>
    <n v="0"/>
    <n v="5282.19"/>
  </r>
  <r>
    <x v="6"/>
    <n v="908000"/>
    <s v="30-3000"/>
    <s v="Elections"/>
    <n v="151036"/>
    <m/>
    <s v="E264600"/>
    <n v="1202"/>
    <x v="0"/>
    <n v="5673"/>
    <n v="2700"/>
    <n v="1120.05"/>
    <n v="0"/>
    <n v="348.74"/>
    <n v="900"/>
    <n v="0"/>
    <n v="0"/>
    <n v="0"/>
    <n v="120"/>
    <n v="5188.79"/>
    <s v="A"/>
    <n v="2025"/>
    <s v="M78 FLT VAN PASSNGR"/>
    <n v="2400"/>
    <n v="4724.75"/>
    <n v="7124.75"/>
    <n v="12313.54"/>
  </r>
  <r>
    <x v="6"/>
    <n v="908000"/>
    <s v="30-3100"/>
    <s v="Elections-Temp Assignments"/>
    <s v="061088"/>
    <m/>
    <s v="ELECTIONS"/>
    <n v="9020"/>
    <x v="0"/>
    <n v="0"/>
    <n v="0"/>
    <n v="0"/>
    <n v="0"/>
    <n v="0"/>
    <n v="0"/>
    <n v="0"/>
    <n v="0"/>
    <n v="0"/>
    <n v="0"/>
    <n v="0"/>
    <s v="D"/>
    <n v="1900"/>
    <n v="0"/>
    <n v="0"/>
    <n v="0"/>
    <n v="0"/>
    <n v="0"/>
  </r>
  <r>
    <x v="2"/>
    <n v="904400"/>
    <s v="50-1000"/>
    <s v="Distribution"/>
    <n v="121012"/>
    <m/>
    <s v="E249929"/>
    <n v="1202"/>
    <x v="0"/>
    <n v="9338"/>
    <n v="2700"/>
    <n v="2016.8999999999996"/>
    <n v="0"/>
    <n v="44.62"/>
    <n v="900"/>
    <n v="0"/>
    <n v="0"/>
    <n v="0"/>
    <n v="0"/>
    <n v="5661.5199999999995"/>
    <s v="B"/>
    <n v="2017"/>
    <n v="0"/>
    <n v="0"/>
    <n v="0"/>
    <n v="0"/>
    <n v="5661.5199999999995"/>
  </r>
  <r>
    <x v="2"/>
    <n v="904400"/>
    <s v="50-1000"/>
    <s v="Distribution"/>
    <n v="141026"/>
    <m/>
    <s v="E259882"/>
    <n v="1226"/>
    <x v="0"/>
    <n v="12620"/>
    <n v="4440"/>
    <n v="5024.6000000000013"/>
    <n v="0"/>
    <n v="104.88"/>
    <n v="900"/>
    <n v="973.68"/>
    <n v="0"/>
    <n v="0"/>
    <n v="0"/>
    <n v="11443.160000000002"/>
    <s v="B"/>
    <n v="2019"/>
    <n v="0"/>
    <n v="0"/>
    <n v="0"/>
    <n v="0"/>
    <n v="11443.160000000002"/>
  </r>
  <r>
    <x v="2"/>
    <n v="904400"/>
    <s v="50-1000"/>
    <s v="Distribution"/>
    <n v="141060"/>
    <m/>
    <s v="E262235"/>
    <n v="1226"/>
    <x v="0"/>
    <n v="5270"/>
    <n v="4440"/>
    <n v="119.88"/>
    <n v="0"/>
    <n v="93.97999999999999"/>
    <n v="900"/>
    <n v="0"/>
    <n v="0"/>
    <n v="0"/>
    <n v="0"/>
    <n v="5553.86"/>
    <s v="B"/>
    <n v="2019"/>
    <n v="0"/>
    <n v="0"/>
    <n v="0"/>
    <n v="0"/>
    <n v="5553.86"/>
  </r>
  <r>
    <x v="2"/>
    <n v="904400"/>
    <s v="50-1000"/>
    <s v="Distribution"/>
    <s v="191045"/>
    <m/>
    <s v="E283206"/>
    <n v="1340"/>
    <x v="1"/>
    <n v="0"/>
    <n v="0"/>
    <n v="0"/>
    <n v="0"/>
    <n v="244.96"/>
    <n v="450"/>
    <n v="0"/>
    <n v="0"/>
    <n v="1522.36"/>
    <n v="0"/>
    <n v="2217.3199999999997"/>
    <s v="A"/>
    <n v="2030"/>
    <s v="M78 FLT TRU MISC"/>
    <n v="0"/>
    <n v="0"/>
    <n v="0"/>
    <n v="2217.3199999999997"/>
  </r>
  <r>
    <x v="2"/>
    <n v="904400"/>
    <s v="50-1000"/>
    <s v="Distribution"/>
    <s v="191052"/>
    <m/>
    <s v="E281431"/>
    <n v="1202"/>
    <x v="0"/>
    <n v="5111"/>
    <n v="2025"/>
    <n v="915.75"/>
    <n v="0"/>
    <n v="0"/>
    <n v="675"/>
    <n v="0"/>
    <n v="0"/>
    <n v="187.27"/>
    <n v="0"/>
    <n v="3803.02"/>
    <s v="A"/>
    <n v="2025"/>
    <s v=" "/>
    <n v="0"/>
    <n v="0"/>
    <n v="0"/>
    <n v="3803.02"/>
  </r>
  <r>
    <x v="2"/>
    <n v="904400"/>
    <s v="50-1000"/>
    <s v="Distribution"/>
    <s v="201009"/>
    <m/>
    <s v="TBD"/>
    <n v="1226"/>
    <x v="2"/>
    <n v="0"/>
    <n v="0"/>
    <n v="0"/>
    <n v="0"/>
    <n v="0"/>
    <n v="0"/>
    <n v="0"/>
    <n v="0"/>
    <n v="0"/>
    <n v="0"/>
    <n v="0"/>
    <e v="#N/A"/>
    <e v="#N/A"/>
    <e v="#N/A"/>
    <n v="0"/>
    <n v="0"/>
    <n v="0"/>
    <n v="0"/>
  </r>
  <r>
    <x v="2"/>
    <n v="904400"/>
    <s v="50-1000"/>
    <s v="Distribution"/>
    <s v="201010"/>
    <m/>
    <s v="TBD"/>
    <n v="1226"/>
    <x v="2"/>
    <n v="0"/>
    <n v="0"/>
    <n v="0"/>
    <n v="0"/>
    <n v="0"/>
    <n v="0"/>
    <n v="0"/>
    <n v="0"/>
    <n v="0"/>
    <n v="0"/>
    <n v="0"/>
    <e v="#N/A"/>
    <e v="#N/A"/>
    <e v="#N/A"/>
    <n v="0"/>
    <n v="0"/>
    <n v="0"/>
    <n v="0"/>
  </r>
  <r>
    <x v="2"/>
    <n v="902205"/>
    <s v="50-2100"/>
    <s v="FM-Lighting"/>
    <s v="181047"/>
    <m/>
    <s v="E278656"/>
    <n v="1202"/>
    <x v="0"/>
    <n v="3310"/>
    <n v="2700"/>
    <n v="0"/>
    <n v="0"/>
    <n v="27.65"/>
    <n v="900"/>
    <n v="0"/>
    <n v="0"/>
    <n v="0"/>
    <n v="115.2"/>
    <n v="3742.85"/>
    <s v="A"/>
    <n v="2029"/>
    <s v="M78 FLT VAN CARGO"/>
    <n v="2304"/>
    <n v="1701.17"/>
    <n v="4005.17"/>
    <n v="7748.02"/>
  </r>
  <r>
    <x v="2"/>
    <n v="902205"/>
    <s v="50-2100"/>
    <s v="FM-Lighting"/>
    <s v="191022"/>
    <m/>
    <s v="E278670"/>
    <n v="1202"/>
    <x v="0"/>
    <n v="5737"/>
    <n v="2700"/>
    <n v="591.75"/>
    <n v="0"/>
    <n v="11.51"/>
    <n v="900"/>
    <n v="0"/>
    <n v="0"/>
    <n v="0"/>
    <n v="115.2"/>
    <n v="4318.46"/>
    <s v="A"/>
    <n v="2029"/>
    <s v="M78 FLT VAN CARGO"/>
    <n v="2304"/>
    <n v="1701.17"/>
    <n v="4005.17"/>
    <n v="8323.630000000001"/>
  </r>
  <r>
    <x v="2"/>
    <n v="902205"/>
    <s v="50-2100"/>
    <s v="FM-Lighting"/>
    <s v="201008"/>
    <m/>
    <s v="TBD"/>
    <n v="1226"/>
    <x v="2"/>
    <n v="0"/>
    <n v="0"/>
    <n v="0"/>
    <n v="0"/>
    <n v="0"/>
    <n v="0"/>
    <n v="0"/>
    <n v="0"/>
    <n v="0"/>
    <n v="0"/>
    <n v="0"/>
    <e v="#N/A"/>
    <e v="#N/A"/>
    <e v="#N/A"/>
    <n v="0"/>
    <n v="0"/>
    <n v="0"/>
    <n v="0"/>
  </r>
  <r>
    <x v="2"/>
    <n v="902204"/>
    <s v="50-2200"/>
    <s v="FM-Electricians"/>
    <s v="061074"/>
    <m/>
    <s v="E237122"/>
    <n v="1226"/>
    <x v="0"/>
    <n v="6446"/>
    <n v="4440"/>
    <n v="3700"/>
    <n v="0"/>
    <n v="0"/>
    <n v="900"/>
    <n v="0"/>
    <n v="0"/>
    <n v="0"/>
    <n v="0"/>
    <n v="9040"/>
    <s v="C"/>
    <n v="2016"/>
    <s v=" "/>
    <n v="0"/>
    <n v="0"/>
    <n v="0"/>
    <n v="9040"/>
  </r>
  <r>
    <x v="2"/>
    <n v="902204"/>
    <s v="50-2200"/>
    <s v="FM-Electricians"/>
    <s v="081033"/>
    <m/>
    <s v="E265124"/>
    <n v="1226"/>
    <x v="0"/>
    <n v="2408"/>
    <n v="4440"/>
    <n v="0"/>
    <n v="0"/>
    <n v="0"/>
    <n v="900"/>
    <n v="0"/>
    <n v="0"/>
    <n v="0"/>
    <n v="0"/>
    <n v="5340"/>
    <s v="B"/>
    <n v="2018"/>
    <n v="0"/>
    <n v="0"/>
    <n v="0"/>
    <n v="0"/>
    <n v="5340"/>
  </r>
  <r>
    <x v="2"/>
    <n v="902204"/>
    <s v="50-2200"/>
    <s v="FM-Electricians"/>
    <n v="121008"/>
    <m/>
    <s v="E254993"/>
    <n v="1226"/>
    <x v="0"/>
    <n v="2992"/>
    <n v="4440"/>
    <n v="409.22"/>
    <n v="0"/>
    <n v="16.22"/>
    <n v="900"/>
    <n v="0"/>
    <n v="0"/>
    <n v="0"/>
    <n v="120"/>
    <n v="5885.4400000000005"/>
    <s v="A"/>
    <n v="2022"/>
    <s v="M78 FLT VAN CARGO"/>
    <n v="2400"/>
    <n v="1772.06"/>
    <n v="4172.0599999999995"/>
    <n v="10057.5"/>
  </r>
  <r>
    <x v="2"/>
    <n v="902204"/>
    <s v="50-2200"/>
    <s v="FM-Electricians"/>
    <n v="121021"/>
    <m/>
    <s v="E256933"/>
    <n v="1226"/>
    <x v="0"/>
    <n v="11828"/>
    <n v="4440"/>
    <n v="4312.72"/>
    <n v="0"/>
    <n v="98.039999999999992"/>
    <n v="900"/>
    <n v="0"/>
    <n v="0"/>
    <n v="0"/>
    <n v="120"/>
    <n v="9870.760000000002"/>
    <s v="A"/>
    <n v="2022"/>
    <s v="M78 FLT VAN CARGO"/>
    <n v="2400"/>
    <n v="1772.06"/>
    <n v="4172.0599999999995"/>
    <n v="14042.820000000002"/>
  </r>
  <r>
    <x v="2"/>
    <n v="902204"/>
    <s v="50-2200"/>
    <s v="FM-Electricians"/>
    <n v="121022"/>
    <m/>
    <s v="E256932"/>
    <n v="1226"/>
    <x v="0"/>
    <n v="3715"/>
    <n v="4440"/>
    <n v="48.100000000000023"/>
    <n v="0"/>
    <n v="0"/>
    <n v="900"/>
    <n v="0"/>
    <n v="0"/>
    <n v="0"/>
    <n v="120"/>
    <n v="5508.1"/>
    <s v="A"/>
    <n v="2022"/>
    <s v="M78 FLT VAN CARGO"/>
    <n v="2400"/>
    <n v="1772.06"/>
    <n v="4172.0599999999995"/>
    <n v="9680.16"/>
  </r>
  <r>
    <x v="2"/>
    <n v="902204"/>
    <s v="50-2200"/>
    <s v="FM-Electricians"/>
    <n v="161005"/>
    <m/>
    <s v="E271392"/>
    <n v="1202"/>
    <x v="0"/>
    <n v="9185"/>
    <n v="2700"/>
    <n v="1433.2500000000002"/>
    <n v="0"/>
    <n v="56.650000000000006"/>
    <n v="900"/>
    <n v="0"/>
    <n v="0"/>
    <n v="229.5"/>
    <n v="115.2"/>
    <n v="5434.5999999999995"/>
    <s v="A"/>
    <n v="2027"/>
    <s v="M78 FLT VAN CARGO"/>
    <n v="2304"/>
    <n v="1701.17"/>
    <n v="4005.17"/>
    <n v="9439.77"/>
  </r>
  <r>
    <x v="2"/>
    <n v="902204"/>
    <s v="50-2200"/>
    <s v="FM-Electricians"/>
    <s v="171036"/>
    <m/>
    <s v="E274963"/>
    <n v="1226"/>
    <x v="0"/>
    <n v="8846"/>
    <n v="4440"/>
    <n v="2171.9000000000005"/>
    <n v="0"/>
    <n v="0"/>
    <n v="900"/>
    <n v="0"/>
    <n v="0"/>
    <n v="422.5"/>
    <n v="240"/>
    <n v="8174.4000000000005"/>
    <s v="L"/>
    <n v="2028"/>
    <s v="M78 FLT VAN CARGO"/>
    <n v="4800"/>
    <n v="3544.11"/>
    <n v="8344.11"/>
    <n v="16518.510000000002"/>
  </r>
  <r>
    <x v="2"/>
    <n v="902204"/>
    <s v="50-2200"/>
    <s v="FM-Electricians"/>
    <s v="171037"/>
    <m/>
    <s v="E274960"/>
    <n v="1226"/>
    <x v="0"/>
    <n v="5293"/>
    <n v="4440"/>
    <n v="828.06"/>
    <n v="0"/>
    <n v="87.1"/>
    <n v="900"/>
    <n v="0"/>
    <n v="0"/>
    <n v="0"/>
    <n v="240"/>
    <n v="6495.16"/>
    <s v="L"/>
    <n v="2028"/>
    <s v="M78 FLT VAN CARGO"/>
    <n v="4800"/>
    <n v="3544.11"/>
    <n v="8344.11"/>
    <n v="14839.27"/>
  </r>
  <r>
    <x v="2"/>
    <n v="902204"/>
    <s v="50-2200"/>
    <s v="FM-Electricians"/>
    <s v="171038"/>
    <m/>
    <s v="E274959"/>
    <n v="1226"/>
    <x v="0"/>
    <n v="8218"/>
    <n v="4440"/>
    <n v="2605.54"/>
    <n v="0"/>
    <n v="0"/>
    <n v="900"/>
    <n v="3687.42"/>
    <n v="0"/>
    <n v="0"/>
    <n v="240"/>
    <n v="11872.96"/>
    <s v="L"/>
    <n v="2028"/>
    <s v="M78 FLT VAN CARGO"/>
    <n v="4800"/>
    <n v="3544.11"/>
    <n v="8344.11"/>
    <n v="20217.07"/>
  </r>
  <r>
    <x v="2"/>
    <n v="902204"/>
    <s v="50-2200"/>
    <s v="FM-Electricians"/>
    <s v="191051"/>
    <m/>
    <s v="E281427"/>
    <n v="1202"/>
    <x v="0"/>
    <n v="2520"/>
    <n v="2025"/>
    <n v="28.800000000000011"/>
    <n v="0"/>
    <n v="24.24"/>
    <n v="675"/>
    <n v="0"/>
    <n v="0"/>
    <n v="398.77"/>
    <n v="0"/>
    <n v="3151.81"/>
    <s v="A"/>
    <n v="2030"/>
    <s v="M78 FLT VAN CARGO"/>
    <n v="0"/>
    <n v="0"/>
    <n v="0"/>
    <n v="3151.81"/>
  </r>
  <r>
    <x v="2"/>
    <n v="902204"/>
    <s v="50-2200"/>
    <s v="FM-Electricians"/>
    <s v="201033"/>
    <m/>
    <s v="E283230"/>
    <n v="1202"/>
    <x v="0"/>
    <n v="453"/>
    <n v="450"/>
    <n v="0"/>
    <n v="0"/>
    <n v="0"/>
    <n v="150"/>
    <n v="0"/>
    <n v="0"/>
    <n v="2018.32"/>
    <n v="0"/>
    <n v="2618.3199999999997"/>
    <s v="L"/>
    <n v="2030"/>
    <s v="M78 FLT VAN CARGO"/>
    <n v="0"/>
    <n v="0"/>
    <n v="0"/>
    <n v="2618.3199999999997"/>
  </r>
  <r>
    <x v="2"/>
    <n v="902204"/>
    <s v="50-2200"/>
    <s v="FM-Electricians"/>
    <s v="New Vehicle Addition"/>
    <m/>
    <s v="TBD"/>
    <n v="1202"/>
    <x v="2"/>
    <n v="0"/>
    <n v="0"/>
    <n v="0"/>
    <n v="0"/>
    <n v="0"/>
    <n v="0"/>
    <n v="0"/>
    <n v="0"/>
    <n v="0"/>
    <n v="0"/>
    <n v="0"/>
    <e v="#N/A"/>
    <e v="#N/A"/>
    <e v="#N/A"/>
    <n v="0"/>
    <n v="0"/>
    <n v="0"/>
    <n v="0"/>
  </r>
  <r>
    <x v="2"/>
    <n v="902206"/>
    <s v="50-2300"/>
    <s v="FM-Carpenters/Maintenance"/>
    <s v="061077"/>
    <m/>
    <s v="E239259"/>
    <n v="1226"/>
    <x v="0"/>
    <n v="7565"/>
    <n v="4440"/>
    <n v="1166.2399999999998"/>
    <n v="0"/>
    <n v="114.25"/>
    <n v="900"/>
    <n v="0"/>
    <n v="0"/>
    <n v="0"/>
    <n v="0"/>
    <n v="6620.49"/>
    <s v="B"/>
    <n v="2016"/>
    <n v="0"/>
    <n v="0"/>
    <n v="0"/>
    <n v="0"/>
    <n v="6620.49"/>
  </r>
  <r>
    <x v="2"/>
    <n v="902206"/>
    <s v="50-2300"/>
    <s v="FM-Carpenters/Maintenance"/>
    <n v="131015"/>
    <m/>
    <s v="E260022"/>
    <n v="1226"/>
    <x v="0"/>
    <n v="6201"/>
    <n v="4440"/>
    <n v="616.41999999999996"/>
    <n v="0"/>
    <n v="81.63"/>
    <n v="900"/>
    <n v="0"/>
    <n v="0"/>
    <n v="0"/>
    <n v="120"/>
    <n v="6158.05"/>
    <s v="A"/>
    <n v="2023"/>
    <s v="M78 FLT VAN CARGO"/>
    <n v="2400"/>
    <n v="1772.06"/>
    <n v="4172.0599999999995"/>
    <n v="10330.11"/>
  </r>
  <r>
    <x v="2"/>
    <n v="902206"/>
    <s v="50-2300"/>
    <s v="FM-Carpenters/Maintenance"/>
    <n v="131016"/>
    <m/>
    <s v="E260023"/>
    <n v="1226"/>
    <x v="0"/>
    <n v="5515"/>
    <n v="4440"/>
    <n v="720.02"/>
    <n v="0"/>
    <n v="50.23"/>
    <n v="900"/>
    <n v="0"/>
    <n v="0"/>
    <n v="0"/>
    <n v="120"/>
    <n v="6230.25"/>
    <s v="A"/>
    <n v="2023"/>
    <s v="M78 FLT VAN CARGO"/>
    <n v="2400"/>
    <n v="1772.06"/>
    <n v="4172.0599999999995"/>
    <n v="10402.31"/>
  </r>
  <r>
    <x v="2"/>
    <n v="902206"/>
    <s v="50-2300"/>
    <s v="FM-Carpenters/Maintenance"/>
    <n v="151040"/>
    <m/>
    <s v="E264248"/>
    <n v="1226"/>
    <x v="0"/>
    <n v="8901"/>
    <n v="4440"/>
    <n v="2368.7399999999998"/>
    <n v="0"/>
    <n v="76.05"/>
    <n v="900"/>
    <n v="0"/>
    <n v="0"/>
    <n v="0"/>
    <n v="240"/>
    <n v="8024.79"/>
    <s v="L"/>
    <n v="2025"/>
    <s v="M78 FLT VAN CARGO"/>
    <n v="4800"/>
    <n v="3544.11"/>
    <n v="8344.11"/>
    <n v="16368.900000000001"/>
  </r>
  <r>
    <x v="2"/>
    <n v="902206"/>
    <s v="50-2300"/>
    <s v="FM-Carpenters/Maintenance"/>
    <n v="151067"/>
    <m/>
    <s v="E265126"/>
    <n v="1226"/>
    <x v="0"/>
    <n v="14189"/>
    <n v="4440"/>
    <n v="6059.86"/>
    <n v="0"/>
    <n v="115.1"/>
    <n v="900"/>
    <n v="0"/>
    <n v="0"/>
    <n v="0"/>
    <n v="240"/>
    <n v="11754.960000000001"/>
    <s v="L"/>
    <n v="2025"/>
    <s v="M78 FLT VAN CARGO"/>
    <n v="4800"/>
    <n v="3544.11"/>
    <n v="8344.11"/>
    <n v="20099.07"/>
  </r>
  <r>
    <x v="2"/>
    <n v="902206"/>
    <s v="50-2300"/>
    <s v="FM-Carpenters/Maintenance"/>
    <s v="171033"/>
    <m/>
    <s v="E274964"/>
    <n v="1226"/>
    <x v="0"/>
    <n v="7830"/>
    <n v="4440"/>
    <n v="1641.32"/>
    <n v="0"/>
    <n v="59.36"/>
    <n v="900"/>
    <n v="0"/>
    <n v="0"/>
    <n v="0"/>
    <n v="130.20000000000002"/>
    <n v="7170.8799999999992"/>
    <s v="A"/>
    <n v="2028"/>
    <s v="M78 FLT VAN CARGO"/>
    <n v="2604"/>
    <n v="1922.68"/>
    <n v="4526.68"/>
    <n v="11697.56"/>
  </r>
  <r>
    <x v="2"/>
    <n v="902206"/>
    <s v="50-2300"/>
    <s v="FM-Carpenters/Maintenance"/>
    <s v="171034"/>
    <m/>
    <s v="E274966"/>
    <n v="1226"/>
    <x v="0"/>
    <n v="8426"/>
    <n v="4440"/>
    <n v="1950.6399999999999"/>
    <n v="0"/>
    <n v="0"/>
    <n v="900"/>
    <n v="0"/>
    <n v="0"/>
    <n v="0"/>
    <n v="130.20000000000002"/>
    <n v="7420.8399999999992"/>
    <s v="A"/>
    <n v="2028"/>
    <s v="M78 FLT VAN CARGO"/>
    <n v="2604"/>
    <n v="1922.68"/>
    <n v="4526.68"/>
    <n v="11947.52"/>
  </r>
  <r>
    <x v="2"/>
    <n v="902206"/>
    <s v="50-2300"/>
    <s v="FM-Carpenters/Maintenance"/>
    <s v="171035"/>
    <m/>
    <s v="E274965"/>
    <n v="1226"/>
    <x v="0"/>
    <n v="3534"/>
    <n v="4440"/>
    <n v="0"/>
    <n v="0"/>
    <n v="72.400000000000006"/>
    <n v="900"/>
    <n v="0"/>
    <n v="0"/>
    <n v="0"/>
    <n v="260.40000000000003"/>
    <n v="5672.7999999999993"/>
    <s v="L"/>
    <n v="2028"/>
    <s v="M78 FLT VAN CARGO"/>
    <n v="5208"/>
    <n v="3845.3500000000004"/>
    <n v="9053.35"/>
    <n v="14726.15"/>
  </r>
  <r>
    <x v="2"/>
    <n v="902206"/>
    <s v="50-2300"/>
    <s v="FM-Carpenters/Maintenance"/>
    <s v="181042"/>
    <m/>
    <s v="E277730"/>
    <n v="1226"/>
    <x v="0"/>
    <n v="2964"/>
    <n v="4440"/>
    <n v="0"/>
    <n v="0"/>
    <n v="0"/>
    <n v="900"/>
    <n v="0"/>
    <n v="0"/>
    <n v="0"/>
    <n v="130.20000000000002"/>
    <n v="5470.2"/>
    <s v="A"/>
    <n v="2029"/>
    <s v="M78 FLT VAN CARGO"/>
    <n v="2604"/>
    <n v="1922.68"/>
    <n v="4526.68"/>
    <n v="9996.880000000001"/>
  </r>
  <r>
    <x v="2"/>
    <n v="902206"/>
    <s v="50-2300"/>
    <s v="FM-Carpenters/Maintenance"/>
    <s v="181043"/>
    <m/>
    <s v="E277725"/>
    <n v="1226"/>
    <x v="0"/>
    <n v="5165"/>
    <n v="4440"/>
    <n v="216.82"/>
    <n v="0"/>
    <n v="0"/>
    <n v="900"/>
    <n v="0"/>
    <n v="0"/>
    <n v="0"/>
    <n v="130.20000000000002"/>
    <n v="5687.0199999999995"/>
    <s v="A"/>
    <n v="2029"/>
    <s v="M78 FLT VAN CARGO"/>
    <n v="2604"/>
    <n v="1922.68"/>
    <n v="4526.68"/>
    <n v="10213.700000000001"/>
  </r>
  <r>
    <x v="2"/>
    <n v="902207"/>
    <s v="50-3100"/>
    <s v="FM-Locksmith"/>
    <n v="141067"/>
    <m/>
    <s v="E263168"/>
    <n v="1226"/>
    <x v="0"/>
    <n v="6178"/>
    <n v="4440"/>
    <n v="697.07999999999993"/>
    <n v="0"/>
    <n v="37.21"/>
    <n v="900"/>
    <n v="0"/>
    <n v="0"/>
    <n v="0"/>
    <n v="120"/>
    <n v="6194.29"/>
    <s v="A"/>
    <n v="2024"/>
    <s v="M78 FLT VAN CARGO"/>
    <n v="2400"/>
    <n v="1772.06"/>
    <n v="4172.0599999999995"/>
    <n v="10366.349999999999"/>
  </r>
  <r>
    <x v="2"/>
    <n v="902207"/>
    <s v="50-3100"/>
    <s v="FM-Locksmith"/>
    <s v="181041"/>
    <m/>
    <s v="E277732"/>
    <n v="1226"/>
    <x v="0"/>
    <n v="7538"/>
    <n v="4440"/>
    <n v="2846.0399999999995"/>
    <n v="0"/>
    <n v="0"/>
    <n v="900"/>
    <n v="0"/>
    <n v="0"/>
    <n v="0"/>
    <n v="130.20000000000002"/>
    <n v="8316.24"/>
    <s v="A"/>
    <n v="2029"/>
    <s v="M78 FLT VAN CARGO"/>
    <n v="2604"/>
    <n v="1922.68"/>
    <n v="4526.68"/>
    <n v="12842.92"/>
  </r>
  <r>
    <x v="2"/>
    <n v="902207"/>
    <s v="50-3100"/>
    <s v="FM-Locksmith"/>
    <s v="201012"/>
    <m/>
    <s v="TBD"/>
    <n v="1226"/>
    <x v="2"/>
    <n v="0"/>
    <n v="0"/>
    <n v="0"/>
    <n v="0"/>
    <n v="0"/>
    <n v="0"/>
    <n v="0"/>
    <n v="0"/>
    <n v="0"/>
    <n v="0"/>
    <n v="0"/>
    <e v="#N/A"/>
    <e v="#N/A"/>
    <e v="#N/A"/>
    <n v="0"/>
    <n v="0"/>
    <n v="0"/>
    <n v="0"/>
  </r>
  <r>
    <x v="2"/>
    <n v="902209"/>
    <s v="50-3200"/>
    <s v="FM-Alarms"/>
    <n v="111016"/>
    <m/>
    <s v="E254977"/>
    <n v="1202"/>
    <x v="0"/>
    <n v="5140"/>
    <n v="2700"/>
    <n v="452.70000000000005"/>
    <n v="0"/>
    <n v="27.35"/>
    <n v="900"/>
    <n v="0"/>
    <n v="0"/>
    <n v="0"/>
    <n v="115.2"/>
    <n v="4195.25"/>
    <s v="A"/>
    <n v="2022"/>
    <s v="M78 FLT VAN CARGO"/>
    <n v="2304"/>
    <n v="1701.17"/>
    <n v="4005.17"/>
    <n v="8200.42"/>
  </r>
  <r>
    <x v="2"/>
    <n v="902209"/>
    <s v="50-3200"/>
    <s v="FM-Alarms"/>
    <n v="111017"/>
    <m/>
    <s v="E254978"/>
    <n v="1202"/>
    <x v="0"/>
    <n v="7000"/>
    <n v="2700"/>
    <n v="617.85000000000025"/>
    <n v="0"/>
    <n v="16.86"/>
    <n v="900"/>
    <n v="0"/>
    <n v="0"/>
    <n v="0"/>
    <n v="115.2"/>
    <n v="4349.9100000000008"/>
    <s v="A"/>
    <n v="2022"/>
    <s v="M78 FLT VAN CARGO"/>
    <n v="2304"/>
    <n v="1701.17"/>
    <n v="4005.17"/>
    <n v="8355.0800000000017"/>
  </r>
  <r>
    <x v="2"/>
    <n v="902209"/>
    <s v="50-3200"/>
    <s v="FM-Alarms"/>
    <n v="121042"/>
    <m/>
    <s v="E259019"/>
    <n v="1202"/>
    <x v="0"/>
    <n v="4627"/>
    <n v="2700"/>
    <n v="185.85000000000002"/>
    <n v="0"/>
    <n v="39.31"/>
    <n v="900"/>
    <n v="0"/>
    <n v="0"/>
    <n v="0"/>
    <n v="115.2"/>
    <n v="3940.3599999999997"/>
    <s v="A"/>
    <n v="2023"/>
    <s v="M78 FLT VAN CARGO"/>
    <n v="2304"/>
    <n v="1701.17"/>
    <n v="4005.17"/>
    <n v="7945.53"/>
  </r>
  <r>
    <x v="2"/>
    <n v="902209"/>
    <s v="50-3200"/>
    <s v="FM-Alarms"/>
    <n v="151066"/>
    <m/>
    <s v="E264802"/>
    <n v="1202"/>
    <x v="0"/>
    <n v="8126"/>
    <n v="2700"/>
    <n v="1143"/>
    <n v="0"/>
    <n v="40.5"/>
    <n v="900"/>
    <n v="0"/>
    <n v="0"/>
    <n v="0"/>
    <n v="115.2"/>
    <n v="4898.7"/>
    <s v="A"/>
    <n v="2025"/>
    <s v="M78 FLT VAN CARGO"/>
    <n v="2304"/>
    <n v="1701.17"/>
    <n v="4005.17"/>
    <n v="8903.869999999999"/>
  </r>
  <r>
    <x v="2"/>
    <n v="902209"/>
    <s v="50-3200"/>
    <s v="FM-Alarms"/>
    <n v="161048"/>
    <m/>
    <s v="E268074"/>
    <n v="1202"/>
    <x v="0"/>
    <n v="11386"/>
    <n v="2700"/>
    <n v="2756.25"/>
    <n v="0"/>
    <n v="18.37"/>
    <n v="900"/>
    <n v="0"/>
    <n v="0"/>
    <n v="0"/>
    <n v="115.2"/>
    <n v="6489.82"/>
    <s v="A"/>
    <n v="2026"/>
    <s v="M78 FLT VAN CARGO"/>
    <n v="2304"/>
    <n v="1701.17"/>
    <n v="4005.17"/>
    <n v="10494.99"/>
  </r>
  <r>
    <x v="2"/>
    <n v="902209"/>
    <s v="50-3200"/>
    <s v="FM-Alarms"/>
    <n v="161060"/>
    <m/>
    <s v="E271393"/>
    <n v="1202"/>
    <x v="0"/>
    <n v="8110"/>
    <n v="2700"/>
    <n v="996.75000000000023"/>
    <n v="0"/>
    <n v="46.25"/>
    <n v="900"/>
    <n v="0"/>
    <n v="0"/>
    <n v="0"/>
    <n v="115.2"/>
    <n v="4758.2"/>
    <s v="A"/>
    <n v="2027"/>
    <s v="M78 FLT VAN CARGO"/>
    <n v="2304"/>
    <n v="1701.17"/>
    <n v="4005.17"/>
    <n v="8763.369999999999"/>
  </r>
  <r>
    <x v="2"/>
    <n v="902209"/>
    <s v="50-3200"/>
    <s v="FM-Alarms"/>
    <s v="New Vehicle Addition"/>
    <m/>
    <s v="TBD"/>
    <n v="1202"/>
    <x v="2"/>
    <n v="0"/>
    <n v="0"/>
    <n v="0"/>
    <n v="0"/>
    <n v="0"/>
    <n v="0"/>
    <n v="0"/>
    <n v="0"/>
    <n v="0"/>
    <n v="0"/>
    <n v="0"/>
    <e v="#N/A"/>
    <e v="#N/A"/>
    <e v="#N/A"/>
    <n v="0"/>
    <n v="0"/>
    <n v="0"/>
    <n v="0"/>
  </r>
  <r>
    <x v="2"/>
    <n v="902210"/>
    <s v="50-3300"/>
    <s v="FM-Engineers"/>
    <s v="081038"/>
    <m/>
    <s v="E245651"/>
    <n v="1226"/>
    <x v="0"/>
    <n v="5944"/>
    <n v="4440"/>
    <n v="1067.08"/>
    <n v="0"/>
    <n v="0"/>
    <n v="900"/>
    <n v="0"/>
    <n v="0"/>
    <n v="0"/>
    <n v="0"/>
    <n v="6407.08"/>
    <s v="B"/>
    <n v="2018"/>
    <n v="0"/>
    <n v="0"/>
    <n v="0"/>
    <n v="0"/>
    <n v="6407.08"/>
  </r>
  <r>
    <x v="2"/>
    <n v="902210"/>
    <s v="50-3300"/>
    <s v="FM-Engineers"/>
    <n v="121019"/>
    <m/>
    <s v="E256935"/>
    <n v="1226"/>
    <x v="0"/>
    <n v="5692"/>
    <n v="4440"/>
    <n v="232.36"/>
    <n v="0"/>
    <n v="50.87"/>
    <n v="900"/>
    <n v="0"/>
    <n v="0"/>
    <n v="0"/>
    <n v="120"/>
    <n v="5743.23"/>
    <s v="A"/>
    <n v="2022"/>
    <s v="M78 FLT VAN CARGO"/>
    <n v="2400"/>
    <n v="1772.06"/>
    <n v="4172.0599999999995"/>
    <n v="9915.2899999999991"/>
  </r>
  <r>
    <x v="2"/>
    <n v="902210"/>
    <s v="50-3300"/>
    <s v="FM-Engineers"/>
    <n v="121020"/>
    <m/>
    <s v="E256934"/>
    <n v="1226"/>
    <x v="0"/>
    <n v="3051"/>
    <n v="4440"/>
    <n v="515.78"/>
    <n v="0"/>
    <n v="69"/>
    <n v="900"/>
    <n v="0"/>
    <n v="0"/>
    <n v="0"/>
    <n v="120"/>
    <n v="6044.78"/>
    <s v="A"/>
    <n v="2022"/>
    <s v="M78 FLT VAN CARGO"/>
    <n v="2400"/>
    <n v="1772.06"/>
    <n v="4172.0599999999995"/>
    <n v="10216.84"/>
  </r>
  <r>
    <x v="2"/>
    <n v="902210"/>
    <s v="50-3300"/>
    <s v="FM-Engineers"/>
    <n v="131037"/>
    <m/>
    <s v="E260042"/>
    <n v="1226"/>
    <x v="0"/>
    <n v="10966"/>
    <n v="4440"/>
    <n v="3674.84"/>
    <n v="0"/>
    <n v="77.5"/>
    <n v="900"/>
    <n v="0"/>
    <n v="0"/>
    <n v="0"/>
    <n v="120"/>
    <n v="9212.34"/>
    <s v="A"/>
    <n v="2023"/>
    <s v="M78 FLT VAN CARGO"/>
    <n v="2400"/>
    <n v="1772.06"/>
    <n v="4172.0599999999995"/>
    <n v="13384.4"/>
  </r>
  <r>
    <x v="2"/>
    <n v="902210"/>
    <s v="50-3300"/>
    <s v="FM-Engineers"/>
    <n v="151004"/>
    <m/>
    <s v="E266996"/>
    <n v="1226"/>
    <x v="0"/>
    <n v="9619"/>
    <n v="4440"/>
    <n v="2769.08"/>
    <n v="0"/>
    <n v="112.25"/>
    <n v="900"/>
    <n v="0"/>
    <n v="0"/>
    <n v="0"/>
    <n v="240"/>
    <n v="8461.33"/>
    <s v="L"/>
    <n v="2025"/>
    <s v="M78 FLT VAN CARGO"/>
    <n v="4800"/>
    <n v="3544.11"/>
    <n v="8344.11"/>
    <n v="16805.440000000002"/>
  </r>
  <r>
    <x v="2"/>
    <n v="902210"/>
    <s v="50-3300"/>
    <s v="FM-Engineers"/>
    <n v="151005"/>
    <m/>
    <s v="E266997"/>
    <n v="1226"/>
    <x v="0"/>
    <n v="9454"/>
    <n v="4440"/>
    <n v="2632.1799999999994"/>
    <n v="0"/>
    <n v="0"/>
    <n v="900"/>
    <n v="0"/>
    <n v="0"/>
    <n v="0"/>
    <n v="240"/>
    <n v="8212.18"/>
    <s v="L"/>
    <n v="2025"/>
    <s v="M78 FLT VAN CARGO"/>
    <n v="4800"/>
    <n v="3544.11"/>
    <n v="8344.11"/>
    <n v="16556.29"/>
  </r>
  <r>
    <x v="2"/>
    <n v="902210"/>
    <s v="50-3300"/>
    <s v="FM-Engineers"/>
    <n v="151038"/>
    <m/>
    <s v="E264250"/>
    <n v="1226"/>
    <x v="0"/>
    <n v="16181"/>
    <n v="4440"/>
    <n v="7533.9399999999987"/>
    <n v="0"/>
    <n v="161.57999999999998"/>
    <n v="900"/>
    <n v="0"/>
    <n v="0"/>
    <n v="0"/>
    <n v="240"/>
    <n v="13275.519999999999"/>
    <s v="L"/>
    <n v="2025"/>
    <s v="M78 FLT VAN CARGO"/>
    <n v="4800"/>
    <n v="3544.11"/>
    <n v="8344.11"/>
    <n v="21619.629999999997"/>
  </r>
  <r>
    <x v="2"/>
    <n v="902210"/>
    <s v="50-3300"/>
    <s v="FM-Engineers"/>
    <n v="151039"/>
    <m/>
    <s v="E265101"/>
    <n v="1226"/>
    <x v="0"/>
    <n v="4777"/>
    <n v="4440"/>
    <n v="178.33999999999997"/>
    <n v="0"/>
    <n v="72.28"/>
    <n v="900"/>
    <n v="0"/>
    <n v="0"/>
    <n v="0"/>
    <n v="120"/>
    <n v="5710.62"/>
    <s v="A"/>
    <n v="2025"/>
    <s v="M78 FLT VAN CARGO"/>
    <n v="2400"/>
    <n v="1772.06"/>
    <n v="4172.0599999999995"/>
    <n v="9882.68"/>
  </r>
  <r>
    <x v="2"/>
    <n v="902210"/>
    <s v="50-3300"/>
    <s v="FM-Engineers"/>
    <n v="161059"/>
    <m/>
    <s v="E271399"/>
    <n v="1226"/>
    <x v="0"/>
    <n v="10541"/>
    <n v="4440"/>
    <n v="3891.66"/>
    <n v="0"/>
    <n v="61.05"/>
    <n v="900"/>
    <n v="0"/>
    <n v="0"/>
    <n v="0"/>
    <n v="240"/>
    <n v="9532.7099999999991"/>
    <s v="L"/>
    <n v="2027"/>
    <s v="M78 FLT VAN CARGO"/>
    <n v="4800"/>
    <n v="3544.11"/>
    <n v="8344.11"/>
    <n v="17876.82"/>
  </r>
  <r>
    <x v="2"/>
    <n v="902210"/>
    <s v="50-3300"/>
    <s v="FM-Engineers"/>
    <n v="161061"/>
    <m/>
    <s v="E271394"/>
    <n v="1226"/>
    <x v="0"/>
    <n v="11349"/>
    <n v="4440"/>
    <n v="3988.5999999999995"/>
    <n v="0"/>
    <n v="97.11"/>
    <n v="900"/>
    <n v="0"/>
    <n v="0"/>
    <n v="0"/>
    <n v="120"/>
    <n v="9545.7099999999991"/>
    <s v="A"/>
    <n v="2027"/>
    <s v="M78 FLT VAN CARGO"/>
    <n v="2400"/>
    <n v="1772.06"/>
    <n v="4172.0599999999995"/>
    <n v="13717.769999999999"/>
  </r>
  <r>
    <x v="2"/>
    <n v="902210"/>
    <s v="50-3300"/>
    <s v="FM-Engineers"/>
    <n v="161062"/>
    <m/>
    <s v="E264940"/>
    <n v="1226"/>
    <x v="0"/>
    <n v="9730"/>
    <n v="4440"/>
    <n v="3149.4399999999996"/>
    <n v="0"/>
    <n v="96.51"/>
    <n v="900"/>
    <n v="0"/>
    <n v="0"/>
    <n v="0"/>
    <n v="240"/>
    <n v="8825.9500000000007"/>
    <s v="L"/>
    <n v="2027"/>
    <s v="M78 FLT VAN CARGO"/>
    <n v="4800"/>
    <n v="3544.11"/>
    <n v="8344.11"/>
    <n v="17170.060000000001"/>
  </r>
  <r>
    <x v="2"/>
    <n v="902210"/>
    <s v="50-3300"/>
    <s v="FM-Engineers"/>
    <n v="161063"/>
    <m/>
    <s v="E271395"/>
    <n v="1226"/>
    <x v="0"/>
    <n v="7574"/>
    <n v="4440"/>
    <n v="1350.5"/>
    <n v="0"/>
    <n v="66.67"/>
    <n v="900"/>
    <n v="0"/>
    <n v="0"/>
    <n v="0"/>
    <n v="240"/>
    <n v="6997.17"/>
    <s v="L"/>
    <n v="2027"/>
    <s v="M78 FLT VAN CARGO"/>
    <n v="4800"/>
    <n v="3544.11"/>
    <n v="8344.11"/>
    <n v="15341.28"/>
  </r>
  <r>
    <x v="2"/>
    <n v="902210"/>
    <s v="50-3300"/>
    <s v="FM-Engineers"/>
    <s v="181040"/>
    <m/>
    <s v="E277731"/>
    <n v="1226"/>
    <x v="0"/>
    <n v="4928"/>
    <n v="4440"/>
    <n v="509.86"/>
    <n v="0"/>
    <n v="0"/>
    <n v="900"/>
    <n v="0"/>
    <n v="0"/>
    <n v="1184"/>
    <n v="120"/>
    <n v="7153.86"/>
    <s v="A"/>
    <n v="2029"/>
    <s v="M78 FLT VAN CARGO"/>
    <n v="2400"/>
    <n v="1772.06"/>
    <n v="4172.0599999999995"/>
    <n v="11325.919999999998"/>
  </r>
  <r>
    <x v="2"/>
    <n v="902210"/>
    <s v="50-3300"/>
    <s v="FM-Engineers"/>
    <s v="181044"/>
    <m/>
    <s v="E277745"/>
    <n v="1226"/>
    <x v="0"/>
    <n v="17109"/>
    <n v="4440"/>
    <n v="8220.66"/>
    <n v="0"/>
    <n v="102.99000000000001"/>
    <n v="900"/>
    <n v="0"/>
    <n v="0"/>
    <n v="0"/>
    <n v="120"/>
    <n v="13783.65"/>
    <s v="A"/>
    <n v="2029"/>
    <s v="M78 FLT VAN CARGO"/>
    <n v="2400"/>
    <n v="1772.06"/>
    <n v="4172.0599999999995"/>
    <n v="17955.71"/>
  </r>
  <r>
    <x v="2"/>
    <n v="902210"/>
    <s v="50-3300"/>
    <s v="FM-Engineers"/>
    <s v="201005"/>
    <m/>
    <s v="TBD"/>
    <n v="1226"/>
    <x v="2"/>
    <n v="0"/>
    <n v="0"/>
    <n v="0"/>
    <n v="0"/>
    <n v="0"/>
    <n v="0"/>
    <n v="0"/>
    <n v="0"/>
    <n v="0"/>
    <n v="0"/>
    <n v="0"/>
    <e v="#N/A"/>
    <e v="#N/A"/>
    <e v="#N/A"/>
    <n v="0"/>
    <n v="0"/>
    <n v="0"/>
    <n v="0"/>
  </r>
  <r>
    <x v="2"/>
    <n v="902210"/>
    <s v="50-3300"/>
    <s v="FM-Engineers"/>
    <s v="201006"/>
    <m/>
    <s v="TBD"/>
    <n v="1226"/>
    <x v="2"/>
    <n v="0"/>
    <n v="0"/>
    <n v="0"/>
    <n v="0"/>
    <n v="0"/>
    <n v="0"/>
    <n v="0"/>
    <n v="0"/>
    <n v="0"/>
    <n v="0"/>
    <n v="0"/>
    <e v="#N/A"/>
    <e v="#N/A"/>
    <e v="#N/A"/>
    <n v="0"/>
    <n v="0"/>
    <n v="0"/>
    <n v="0"/>
  </r>
  <r>
    <x v="2"/>
    <n v="902210"/>
    <s v="50-3300"/>
    <s v="FM-Engineers"/>
    <s v="201007"/>
    <m/>
    <s v="TBD"/>
    <n v="1226"/>
    <x v="2"/>
    <n v="0"/>
    <n v="0"/>
    <n v="0"/>
    <n v="0"/>
    <n v="0"/>
    <n v="0"/>
    <n v="0"/>
    <n v="0"/>
    <n v="0"/>
    <n v="0"/>
    <n v="0"/>
    <e v="#N/A"/>
    <e v="#N/A"/>
    <e v="#N/A"/>
    <n v="0"/>
    <n v="0"/>
    <n v="0"/>
    <n v="0"/>
  </r>
  <r>
    <x v="2"/>
    <n v="902211"/>
    <s v="50-3400"/>
    <s v="FM-Electronics Services"/>
    <n v="121043"/>
    <m/>
    <s v="E259018"/>
    <n v="1202"/>
    <x v="0"/>
    <n v="3956"/>
    <n v="2700"/>
    <n v="146.25"/>
    <n v="0"/>
    <n v="0"/>
    <n v="900"/>
    <n v="0"/>
    <n v="0"/>
    <n v="4009.97"/>
    <n v="115.2"/>
    <n v="7871.4199999999992"/>
    <s v="A"/>
    <n v="2023"/>
    <s v="M78 FLT VAN CARGO"/>
    <n v="2304"/>
    <n v="1701.17"/>
    <n v="4005.17"/>
    <n v="11876.59"/>
  </r>
  <r>
    <x v="2"/>
    <n v="902211"/>
    <s v="50-3400"/>
    <s v="FM-Electronics Services"/>
    <n v="151041"/>
    <m/>
    <s v="E265115"/>
    <n v="1202"/>
    <x v="0"/>
    <n v="7740"/>
    <n v="2700"/>
    <n v="1061.5500000000002"/>
    <n v="0"/>
    <n v="38.01"/>
    <n v="900"/>
    <n v="0"/>
    <n v="0"/>
    <n v="0"/>
    <n v="229.8"/>
    <n v="4929.3600000000006"/>
    <s v="L"/>
    <n v="2025"/>
    <s v="M78 FLT VAN CARGO"/>
    <n v="4596"/>
    <n v="3393.48"/>
    <n v="7989.48"/>
    <n v="12918.84"/>
  </r>
  <r>
    <x v="2"/>
    <n v="902211"/>
    <s v="50-3400"/>
    <s v="FM-Electronics Services"/>
    <n v="161006"/>
    <m/>
    <s v="E268075"/>
    <n v="1202"/>
    <x v="0"/>
    <n v="7069"/>
    <n v="2700"/>
    <n v="784.35000000000014"/>
    <n v="0"/>
    <n v="52.179999999999993"/>
    <n v="900"/>
    <n v="0"/>
    <n v="0"/>
    <n v="0"/>
    <n v="229.8"/>
    <n v="4666.3300000000008"/>
    <s v="L"/>
    <n v="2026"/>
    <s v="M78 FLT VAN CARGO"/>
    <n v="4596"/>
    <n v="3393.48"/>
    <n v="7989.48"/>
    <n v="12655.810000000001"/>
  </r>
  <r>
    <x v="2"/>
    <n v="902211"/>
    <s v="50-3400"/>
    <s v="FM-Electronics Services"/>
    <n v="171032"/>
    <m/>
    <s v="E274125"/>
    <n v="1202"/>
    <x v="0"/>
    <n v="16155"/>
    <n v="2700"/>
    <n v="4794.7500000000009"/>
    <n v="0"/>
    <n v="16.52"/>
    <n v="900"/>
    <n v="0"/>
    <n v="220"/>
    <n v="0"/>
    <n v="229.8"/>
    <n v="8861.07"/>
    <s v="L"/>
    <n v="2028"/>
    <s v="M78 FLT VAN CARGO"/>
    <n v="4596"/>
    <n v="3393.48"/>
    <n v="7989.48"/>
    <n v="16850.55"/>
  </r>
  <r>
    <x v="2"/>
    <n v="902211"/>
    <s v="50-3400"/>
    <s v="FM-Electronics Services"/>
    <n v="191041"/>
    <m/>
    <s v="E281695"/>
    <n v="1209"/>
    <x v="0"/>
    <n v="8687"/>
    <n v="2915"/>
    <n v="2096.6800000000003"/>
    <n v="0"/>
    <n v="0"/>
    <n v="0"/>
    <n v="0"/>
    <n v="0"/>
    <n v="4853.95"/>
    <n v="135"/>
    <n v="10000.630000000001"/>
    <s v="A"/>
    <n v="2029"/>
    <s v="M78 FLT TRU"/>
    <n v="2700"/>
    <n v="1993.56"/>
    <n v="4693.5599999999995"/>
    <n v="14694.19"/>
  </r>
  <r>
    <x v="2"/>
    <n v="902211"/>
    <s v="50-3400"/>
    <s v="FM-Electronics Services"/>
    <n v="191042"/>
    <m/>
    <s v="E281696"/>
    <n v="1209"/>
    <x v="0"/>
    <n v="5818"/>
    <n v="2915"/>
    <n v="426.65000000000003"/>
    <n v="0"/>
    <n v="45.47"/>
    <n v="0"/>
    <n v="0"/>
    <n v="0"/>
    <n v="4686.72"/>
    <n v="135"/>
    <n v="8208.84"/>
    <s v="A"/>
    <n v="2029"/>
    <s v="M78 FLT TRU"/>
    <n v="2700"/>
    <n v="1993.56"/>
    <n v="4693.5599999999995"/>
    <n v="12902.4"/>
  </r>
  <r>
    <x v="2"/>
    <n v="902211"/>
    <s v="50-3400"/>
    <s v="FM-Electronics Services"/>
    <s v="New Vehicle Addition"/>
    <m/>
    <s v="TBD"/>
    <n v="1209"/>
    <x v="2"/>
    <n v="0"/>
    <n v="0"/>
    <n v="0"/>
    <n v="0"/>
    <n v="0"/>
    <n v="0"/>
    <n v="0"/>
    <n v="0"/>
    <n v="0"/>
    <n v="0"/>
    <n v="0"/>
    <e v="#N/A"/>
    <e v="#N/A"/>
    <e v="#N/A"/>
    <n v="0"/>
    <n v="0"/>
    <n v="0"/>
    <n v="0"/>
  </r>
  <r>
    <x v="2"/>
    <n v="902211"/>
    <s v="50-3400"/>
    <s v="FM-Electronics Services"/>
    <s v="861062"/>
    <m/>
    <s v="ESSUPPLY1           "/>
    <n v="9020"/>
    <x v="1"/>
    <n v="0"/>
    <n v="0"/>
    <n v="0"/>
    <n v="44.25"/>
    <n v="0"/>
    <n v="0"/>
    <n v="0"/>
    <n v="150"/>
    <n v="0"/>
    <n v="0"/>
    <n v="194.25"/>
    <s v="N"/>
    <n v="1900"/>
    <s v=" "/>
    <n v="0"/>
    <n v="0"/>
    <n v="0"/>
    <n v="194.25"/>
  </r>
  <r>
    <x v="2"/>
    <n v="902400"/>
    <s v="50-4100"/>
    <s v="FM-Property Mgmt"/>
    <s v="011004"/>
    <m/>
    <s v="E215506"/>
    <n v="1205"/>
    <x v="0"/>
    <n v="676"/>
    <n v="4920"/>
    <n v="0"/>
    <n v="0"/>
    <n v="0"/>
    <n v="900"/>
    <n v="2923.24"/>
    <n v="0"/>
    <n v="0"/>
    <n v="0"/>
    <n v="8743.24"/>
    <s v="C"/>
    <n v="2010"/>
    <s v=" "/>
    <n v="0"/>
    <n v="0"/>
    <n v="0"/>
    <n v="8743.24"/>
  </r>
  <r>
    <x v="2"/>
    <n v="902400"/>
    <s v="50-4100"/>
    <s v="FM-Property Mgmt"/>
    <s v="041052"/>
    <m/>
    <s v="E247368"/>
    <n v="1208"/>
    <x v="1"/>
    <n v="0"/>
    <n v="0"/>
    <n v="0"/>
    <n v="0"/>
    <n v="508.98"/>
    <n v="900"/>
    <n v="0"/>
    <n v="0"/>
    <n v="0"/>
    <n v="0"/>
    <n v="1408.98"/>
    <s v="B"/>
    <n v="2014"/>
    <n v="0"/>
    <n v="0"/>
    <n v="0"/>
    <n v="0"/>
    <n v="1408.98"/>
  </r>
  <r>
    <x v="2"/>
    <n v="902400"/>
    <s v="50-4100"/>
    <s v="FM-Property Mgmt"/>
    <n v="141009"/>
    <m/>
    <s v="E264213"/>
    <n v="1020"/>
    <x v="0"/>
    <n v="2162"/>
    <n v="2220"/>
    <n v="0"/>
    <n v="0"/>
    <n v="0"/>
    <n v="900"/>
    <n v="0"/>
    <n v="0"/>
    <n v="0"/>
    <n v="154.80000000000001"/>
    <n v="3274.8"/>
    <s v="L"/>
    <n v="2025"/>
    <s v="M78 FLT SEDAN "/>
    <n v="3096"/>
    <n v="2285.9500000000003"/>
    <n v="5381.9500000000007"/>
    <n v="8656.75"/>
  </r>
  <r>
    <x v="2"/>
    <n v="902400"/>
    <s v="50-4100"/>
    <s v="FM-Property Mgmt"/>
    <n v="171006"/>
    <m/>
    <s v="E273076"/>
    <n v="1020"/>
    <x v="0"/>
    <n v="4197"/>
    <n v="2220"/>
    <n v="176.12"/>
    <n v="0"/>
    <n v="19.62"/>
    <n v="900"/>
    <n v="3000"/>
    <n v="0"/>
    <n v="0"/>
    <n v="77.400000000000006"/>
    <n v="6393.1399999999994"/>
    <s v="A"/>
    <n v="2027"/>
    <s v="M78 FLT SEDAN "/>
    <n v="1548"/>
    <n v="1142.98"/>
    <n v="2690.98"/>
    <n v="9084.119999999999"/>
  </r>
  <r>
    <x v="2"/>
    <n v="902400"/>
    <s v="50-4100"/>
    <s v="FM-Property Mgmt"/>
    <s v="181004"/>
    <m/>
    <s v="E276910"/>
    <n v="1212"/>
    <x v="0"/>
    <n v="3517"/>
    <n v="2700"/>
    <n v="0"/>
    <n v="0"/>
    <n v="16.8"/>
    <n v="900"/>
    <n v="0"/>
    <n v="0"/>
    <n v="0"/>
    <n v="120"/>
    <n v="3736.8"/>
    <s v="A"/>
    <n v="2028"/>
    <s v="M78 FLT SUV"/>
    <n v="2400"/>
    <n v="1772.06"/>
    <n v="4172.0599999999995"/>
    <n v="7908.86"/>
  </r>
  <r>
    <x v="2"/>
    <n v="902400"/>
    <s v="50-4100"/>
    <s v="FM-Property Mgmt"/>
    <s v="181016"/>
    <m/>
    <s v="E278467"/>
    <n v="1020"/>
    <x v="0"/>
    <n v="3761"/>
    <n v="2220"/>
    <n v="380.36"/>
    <n v="0"/>
    <n v="0"/>
    <n v="900"/>
    <n v="0"/>
    <n v="0"/>
    <n v="0"/>
    <n v="77.400000000000006"/>
    <n v="3577.76"/>
    <s v="A"/>
    <n v="2028"/>
    <s v="M78 FLT SEDAN "/>
    <n v="1548"/>
    <n v="1142.98"/>
    <n v="2690.98"/>
    <n v="6268.74"/>
  </r>
  <r>
    <x v="2"/>
    <n v="902900"/>
    <s v="50-5100"/>
    <s v="FM-CIP"/>
    <n v="141008"/>
    <m/>
    <s v="E264218"/>
    <n v="1020"/>
    <x v="0"/>
    <n v="4224"/>
    <n v="2220"/>
    <n v="64.009999999999991"/>
    <n v="0"/>
    <n v="0"/>
    <n v="900"/>
    <n v="0"/>
    <n v="0"/>
    <n v="0"/>
    <n v="154.80000000000001"/>
    <n v="3338.8100000000004"/>
    <s v="L"/>
    <n v="2025"/>
    <s v="M78 FLT SEDAN "/>
    <n v="3096"/>
    <n v="2285.9500000000003"/>
    <n v="5381.9500000000007"/>
    <n v="8720.760000000002"/>
  </r>
  <r>
    <x v="2"/>
    <n v="902900"/>
    <s v="50-5100"/>
    <s v="FM-CIP"/>
    <n v="141010"/>
    <m/>
    <s v="E264214"/>
    <n v="1020"/>
    <x v="0"/>
    <n v="1531"/>
    <n v="2220"/>
    <n v="0"/>
    <n v="0"/>
    <n v="35.090000000000003"/>
    <n v="900"/>
    <n v="0"/>
    <n v="0"/>
    <n v="0"/>
    <n v="77.400000000000006"/>
    <n v="3232.4900000000002"/>
    <s v="A"/>
    <n v="2025"/>
    <s v="M78 FLT SEDAN "/>
    <n v="1548"/>
    <n v="1142.98"/>
    <n v="2690.98"/>
    <n v="5923.47"/>
  </r>
  <r>
    <x v="2"/>
    <n v="902900"/>
    <s v="50-5100"/>
    <s v="FM-CIP"/>
    <n v="171004"/>
    <m/>
    <s v="E273056"/>
    <n v="1212"/>
    <x v="0"/>
    <n v="4156"/>
    <n v="2700"/>
    <n v="90.900000000000034"/>
    <n v="0"/>
    <n v="8.52"/>
    <n v="900"/>
    <n v="0"/>
    <n v="0"/>
    <n v="0"/>
    <n v="120"/>
    <n v="3819.42"/>
    <s v="A"/>
    <n v="2027"/>
    <s v="M78 FLT SUV"/>
    <n v="2400"/>
    <n v="1772.06"/>
    <n v="4172.0599999999995"/>
    <n v="7991.48"/>
  </r>
  <r>
    <x v="2"/>
    <n v="902900"/>
    <s v="50-5100"/>
    <s v="FM-CIP"/>
    <n v="171005"/>
    <m/>
    <s v="E273058"/>
    <n v="1212"/>
    <x v="0"/>
    <n v="2998"/>
    <n v="2700"/>
    <n v="67.050000000000011"/>
    <n v="0"/>
    <n v="15.42"/>
    <n v="900"/>
    <n v="0"/>
    <n v="0"/>
    <n v="0"/>
    <n v="120"/>
    <n v="3802.4700000000003"/>
    <s v="A"/>
    <n v="2027"/>
    <s v="M78 FLT SUV"/>
    <n v="2400"/>
    <n v="1772.06"/>
    <n v="4172.0599999999995"/>
    <n v="7974.53"/>
  </r>
  <r>
    <x v="2"/>
    <n v="902900"/>
    <s v="50-5100"/>
    <s v="FM-CIP"/>
    <s v="181006"/>
    <m/>
    <s v="E276925"/>
    <n v="1020"/>
    <x v="0"/>
    <n v="3717"/>
    <n v="2220"/>
    <n v="8.5099999999999909"/>
    <n v="0"/>
    <n v="19.810000000000002"/>
    <n v="900"/>
    <n v="0"/>
    <n v="0"/>
    <n v="0"/>
    <n v="77.400000000000006"/>
    <n v="3225.7200000000003"/>
    <s v="A"/>
    <n v="2028"/>
    <s v="M78 FLT SEDAN "/>
    <n v="1548"/>
    <n v="1142.98"/>
    <n v="2690.98"/>
    <n v="5916.7000000000007"/>
  </r>
  <r>
    <x v="2"/>
    <n v="902000"/>
    <s v="50-5200"/>
    <s v="FM-ADMIN"/>
    <n v="141007"/>
    <m/>
    <s v="E264220"/>
    <n v="1020"/>
    <x v="0"/>
    <n v="4198"/>
    <n v="2220"/>
    <n v="230.88"/>
    <n v="0"/>
    <n v="17.29"/>
    <n v="900"/>
    <n v="0"/>
    <n v="0"/>
    <n v="0"/>
    <n v="154.80000000000001"/>
    <n v="3522.9700000000003"/>
    <s v="L"/>
    <n v="2025"/>
    <s v="M78 FLT SEDAN "/>
    <n v="3096"/>
    <n v="2285.9500000000003"/>
    <n v="5381.9500000000007"/>
    <n v="8904.9200000000019"/>
  </r>
  <r>
    <x v="2"/>
    <n v="902000"/>
    <s v="50-5200"/>
    <s v="FM-ADMIN"/>
    <s v="191018"/>
    <m/>
    <s v="E280377"/>
    <n v="1212"/>
    <x v="0"/>
    <n v="2070"/>
    <n v="2700"/>
    <n v="0"/>
    <n v="0"/>
    <n v="16.309999999999999"/>
    <n v="900"/>
    <n v="0"/>
    <n v="0"/>
    <n v="0"/>
    <n v="240"/>
    <n v="3856.31"/>
    <s v="L"/>
    <n v="2029"/>
    <s v="M78 FLT SUV"/>
    <n v="4800"/>
    <n v="3544.11"/>
    <n v="8344.11"/>
    <n v="12200.42"/>
  </r>
  <r>
    <x v="2"/>
    <n v="902510"/>
    <s v="50-5300"/>
    <s v="FM-Strategic Projects"/>
    <s v="071049"/>
    <m/>
    <s v="E239931"/>
    <n v="1020"/>
    <x v="0"/>
    <n v="1135"/>
    <n v="2220"/>
    <n v="0"/>
    <n v="0"/>
    <n v="18.63"/>
    <n v="900"/>
    <n v="0"/>
    <n v="0"/>
    <n v="0"/>
    <n v="0"/>
    <n v="3138.63"/>
    <s v="C"/>
    <n v="2016"/>
    <s v=" "/>
    <n v="0"/>
    <n v="0"/>
    <n v="0"/>
    <n v="3138.63"/>
  </r>
  <r>
    <x v="2"/>
    <n v="902510"/>
    <s v="50-5300"/>
    <s v="FM-Strategic Projects"/>
    <n v="141011"/>
    <m/>
    <s v="E264219"/>
    <n v="1020"/>
    <x v="0"/>
    <n v="2037"/>
    <n v="2220"/>
    <n v="44.400000000000006"/>
    <n v="0"/>
    <n v="0"/>
    <n v="900"/>
    <n v="0"/>
    <n v="0"/>
    <n v="0"/>
    <n v="77.400000000000006"/>
    <n v="3241.8"/>
    <s v="A"/>
    <n v="2025"/>
    <s v="M78 FLT SEDAN "/>
    <n v="1548"/>
    <n v="1142.98"/>
    <n v="2690.98"/>
    <n v="5932.7800000000007"/>
  </r>
  <r>
    <x v="2"/>
    <n v="902510"/>
    <s v="50-5300"/>
    <s v="FM-Strategic Projects"/>
    <s v="181007"/>
    <m/>
    <s v="E276924"/>
    <n v="1020"/>
    <x v="0"/>
    <n v="4528"/>
    <n v="2220"/>
    <n v="485.07"/>
    <n v="0"/>
    <n v="8.57"/>
    <n v="900"/>
    <n v="0"/>
    <n v="0"/>
    <n v="0"/>
    <n v="77.400000000000006"/>
    <n v="3691.0400000000004"/>
    <s v="A"/>
    <n v="2028"/>
    <s v="M78 FLT SEDAN "/>
    <n v="1548"/>
    <n v="1142.98"/>
    <n v="2690.98"/>
    <n v="6382.02"/>
  </r>
  <r>
    <x v="2"/>
    <n v="902395"/>
    <s v="50-5500"/>
    <s v="FM-Compliance"/>
    <s v="191019"/>
    <m/>
    <s v="E280379"/>
    <n v="1212"/>
    <x v="0"/>
    <n v="4524"/>
    <n v="2700"/>
    <n v="435.6"/>
    <n v="0"/>
    <n v="9.23"/>
    <n v="900"/>
    <n v="0"/>
    <n v="0"/>
    <n v="0"/>
    <n v="240"/>
    <n v="4284.83"/>
    <s v="L"/>
    <n v="2029"/>
    <s v="M78 FLT SUV"/>
    <n v="4800"/>
    <n v="3544.11"/>
    <n v="8344.11"/>
    <n v="12628.94"/>
  </r>
  <r>
    <x v="2"/>
    <n v="709525"/>
    <s v="70-6000"/>
    <s v="Telecom"/>
    <s v="181046"/>
    <m/>
    <s v="E277742"/>
    <n v="1202"/>
    <x v="0"/>
    <n v="4722"/>
    <n v="2700"/>
    <n v="109.35000000000002"/>
    <n v="0"/>
    <n v="14.88"/>
    <n v="900"/>
    <n v="0"/>
    <n v="0"/>
    <n v="0"/>
    <n v="115.2"/>
    <n v="3839.43"/>
    <s v="A"/>
    <n v="2029"/>
    <s v="M78 FLT VAN CARGO"/>
    <n v="2304"/>
    <n v="1701.17"/>
    <n v="4005.17"/>
    <n v="7844.6"/>
  </r>
  <r>
    <x v="2"/>
    <n v="709525"/>
    <s v="70-6000"/>
    <s v="Telecom"/>
    <s v="201023"/>
    <m/>
    <s v="E281446"/>
    <n v="1202"/>
    <x v="0"/>
    <n v="432"/>
    <n v="1575"/>
    <n v="0"/>
    <n v="0"/>
    <n v="0"/>
    <n v="525"/>
    <n v="0"/>
    <n v="0"/>
    <n v="771.72699999999998"/>
    <n v="0"/>
    <n v="2871.7269999999999"/>
    <s v="A"/>
    <n v="2030"/>
    <s v="M78 FLT VAN CARGO"/>
    <n v="0"/>
    <n v="0"/>
    <n v="0"/>
    <n v="2871.7269999999999"/>
  </r>
  <r>
    <x v="2"/>
    <n v="709155"/>
    <s v="70-7000"/>
    <s v="DCA IT DESKTOP SERVICES"/>
    <n v="131004"/>
    <m/>
    <s v="E260001"/>
    <n v="1202"/>
    <x v="0"/>
    <n v="1582"/>
    <n v="2700"/>
    <n v="0"/>
    <n v="0"/>
    <n v="0"/>
    <n v="900"/>
    <n v="0"/>
    <n v="0"/>
    <n v="0"/>
    <n v="115.2"/>
    <n v="3715.2"/>
    <s v="A"/>
    <n v="2023"/>
    <s v="M78 FLT VAN CARGO"/>
    <n v="2304"/>
    <n v="1701.17"/>
    <n v="4005.17"/>
    <n v="7720.37"/>
  </r>
  <r>
    <x v="7"/>
    <n v="107500"/>
    <s v="70-9000"/>
    <s v="Emergency Management"/>
    <n v="151044"/>
    <m/>
    <s v="E262972"/>
    <n v="1212"/>
    <x v="0"/>
    <n v="5708"/>
    <n v="2700"/>
    <n v="1832.8500000000001"/>
    <n v="0"/>
    <n v="0"/>
    <n v="900"/>
    <n v="0"/>
    <n v="0"/>
    <n v="0"/>
    <n v="150"/>
    <n v="5582.85"/>
    <s v="A"/>
    <n v="2025"/>
    <s v="M78 FLT SUV"/>
    <n v="3000"/>
    <n v="13"/>
    <n v="3013"/>
    <n v="8595.85"/>
  </r>
  <r>
    <x v="7"/>
    <n v="107500"/>
    <s v="70-9000"/>
    <s v="Emergency Management"/>
    <s v="181018"/>
    <m/>
    <s v="E277863"/>
    <n v="3007"/>
    <x v="1"/>
    <n v="0"/>
    <n v="0"/>
    <n v="0"/>
    <n v="624.13"/>
    <n v="0"/>
    <n v="240"/>
    <n v="0"/>
    <n v="0"/>
    <n v="0"/>
    <n v="0"/>
    <n v="864.13"/>
    <s v="D"/>
    <n v="1900"/>
    <s v=" "/>
    <n v="0"/>
    <n v="0"/>
    <n v="0"/>
    <n v="864.13"/>
  </r>
  <r>
    <x v="7"/>
    <s v="M10 EM EVENT NOND "/>
    <s v="70-9050"/>
    <s v="EMERGENCY MANAGEMENT RESPONSE NON DEPARTMENTAL"/>
    <n v="981042"/>
    <m/>
    <s v="E204985"/>
    <n v="1335"/>
    <x v="1"/>
    <n v="0"/>
    <n v="0"/>
    <n v="0"/>
    <n v="310"/>
    <n v="214.64"/>
    <n v="900"/>
    <n v="0"/>
    <n v="0"/>
    <n v="0"/>
    <n v="733.05000000000007"/>
    <n v="2157.69"/>
    <s v="B"/>
    <n v="2008"/>
    <n v="0"/>
    <n v="14661"/>
    <n v="63.5"/>
    <n v="14724.5"/>
    <n v="16882.189999999999"/>
  </r>
  <r>
    <x v="7"/>
    <s v="M10 EM EVENT NOND "/>
    <s v="70-9050"/>
    <s v="EMERGENCY MANAGEMENT RESPONSE NON DEPARTMENTAL"/>
    <s v="021063"/>
    <m/>
    <s v="E220738"/>
    <n v="1226"/>
    <x v="0"/>
    <n v="0"/>
    <n v="740"/>
    <n v="0"/>
    <n v="0"/>
    <n v="0"/>
    <n v="150"/>
    <n v="0"/>
    <n v="0"/>
    <n v="0"/>
    <n v="0"/>
    <n v="890"/>
    <s v="C"/>
    <n v="2016"/>
    <s v=" "/>
    <n v="0"/>
    <n v="0"/>
    <n v="0"/>
    <n v="890"/>
  </r>
  <r>
    <x v="7"/>
    <s v="M10 EM EVENT NOND "/>
    <s v="70-9050"/>
    <s v="EMERGENCY MANAGEMENT RESPONSE NON DEPARTMENTAL"/>
    <s v="041046"/>
    <m/>
    <s v="E226283"/>
    <n v="1247"/>
    <x v="1"/>
    <n v="0"/>
    <n v="310"/>
    <n v="0"/>
    <n v="0"/>
    <n v="0"/>
    <n v="75"/>
    <n v="0"/>
    <n v="0"/>
    <n v="0"/>
    <n v="0"/>
    <n v="385"/>
    <s v="C"/>
    <n v="2010"/>
    <s v=" "/>
    <n v="0"/>
    <n v="0"/>
    <n v="0"/>
    <n v="385"/>
  </r>
  <r>
    <x v="7"/>
    <s v="M10 EM EVENT NOND "/>
    <s v="70-9050"/>
    <s v="EMERGENCY MANAGEMENT RESPONSE NON DEPARTMENTAL"/>
    <s v="061076"/>
    <m/>
    <s v="E237124"/>
    <n v="1226"/>
    <x v="0"/>
    <n v="0"/>
    <n v="370"/>
    <n v="0"/>
    <n v="0"/>
    <n v="111.48"/>
    <n v="75"/>
    <n v="0"/>
    <n v="0"/>
    <n v="415.25"/>
    <n v="0"/>
    <n v="971.73"/>
    <s v="C"/>
    <n v="2016"/>
    <s v=" "/>
    <n v="0"/>
    <n v="0"/>
    <n v="0"/>
    <n v="971.73"/>
  </r>
  <r>
    <x v="7"/>
    <s v="M10 EM EVENT NOND "/>
    <s v="70-9050"/>
    <s v="EMERGENCY MANAGEMENT RESPONSE NON DEPARTMENTAL"/>
    <s v="061078"/>
    <m/>
    <s v="E239260"/>
    <n v="1226"/>
    <x v="0"/>
    <n v="2330"/>
    <n v="3700"/>
    <n v="0"/>
    <n v="0"/>
    <n v="126.8"/>
    <n v="750"/>
    <n v="0"/>
    <n v="0"/>
    <n v="547.87"/>
    <n v="0"/>
    <n v="5124.67"/>
    <s v="B"/>
    <n v="2016"/>
    <n v="0"/>
    <n v="0"/>
    <n v="0"/>
    <n v="0"/>
    <n v="5124.67"/>
  </r>
  <r>
    <x v="7"/>
    <s v="M10 EM EVENT NOND "/>
    <s v="70-9050"/>
    <s v="EMERGENCY MANAGEMENT RESPONSE NON DEPARTMENTAL"/>
    <s v="201052"/>
    <m/>
    <s v="COVID19MISC"/>
    <n v="9020"/>
    <x v="2"/>
    <n v="0"/>
    <n v="0"/>
    <n v="0"/>
    <n v="0"/>
    <n v="0"/>
    <n v="0"/>
    <n v="0"/>
    <n v="0"/>
    <n v="0"/>
    <n v="0"/>
    <n v="0"/>
    <e v="#N/A"/>
    <e v="#N/A"/>
    <e v="#N/A"/>
    <n v="0"/>
    <n v="0"/>
    <n v="0"/>
    <n v="0"/>
  </r>
  <r>
    <x v="8"/>
    <n v="803420"/>
    <s v="80-1000"/>
    <s v="Facilities &amp; Material Movement"/>
    <s v="091079"/>
    <m/>
    <s v="E249985"/>
    <n v="1335"/>
    <x v="1"/>
    <n v="0"/>
    <n v="0"/>
    <n v="0"/>
    <n v="6888.0349999999999"/>
    <n v="1964.6"/>
    <n v="900"/>
    <n v="0"/>
    <n v="0"/>
    <n v="0"/>
    <n v="349.8"/>
    <n v="10102.434999999999"/>
    <s v="A"/>
    <n v="2020"/>
    <s v="M78 FLT TRU MISC"/>
    <n v="6996"/>
    <n v="793.24"/>
    <n v="7789.24"/>
    <n v="17891.674999999999"/>
  </r>
  <r>
    <x v="8"/>
    <n v="803420"/>
    <s v="80-1000"/>
    <s v="Facilities &amp; Material Movement"/>
    <n v="101043"/>
    <m/>
    <s v="E251300"/>
    <n v="1024"/>
    <x v="0"/>
    <n v="1501"/>
    <n v="2280"/>
    <n v="0"/>
    <n v="0"/>
    <n v="18.399999999999999"/>
    <n v="900"/>
    <n v="0"/>
    <n v="0"/>
    <n v="0"/>
    <n v="92.4"/>
    <n v="3290.8"/>
    <s v="A"/>
    <n v="2020"/>
    <s v="M78 FLT SEDAN "/>
    <n v="1848"/>
    <n v="209.54"/>
    <n v="2057.54"/>
    <n v="5348.34"/>
  </r>
  <r>
    <x v="8"/>
    <n v="803420"/>
    <s v="80-1000"/>
    <s v="Facilities &amp; Material Movement"/>
    <n v="101055"/>
    <m/>
    <s v="E251299"/>
    <n v="1024"/>
    <x v="0"/>
    <n v="1926"/>
    <n v="2280"/>
    <n v="0"/>
    <n v="0"/>
    <n v="0"/>
    <n v="900"/>
    <n v="0"/>
    <n v="0"/>
    <n v="0"/>
    <n v="92.4"/>
    <n v="3272.4"/>
    <s v="A"/>
    <n v="2020"/>
    <s v="M78 FLT SEDAN "/>
    <n v="1848"/>
    <n v="209.54"/>
    <n v="2057.54"/>
    <n v="5329.9400000000005"/>
  </r>
  <r>
    <x v="8"/>
    <n v="803420"/>
    <s v="80-1000 "/>
    <s v="Facilities &amp; Material Movement"/>
    <s v="061031"/>
    <m/>
    <s v="E245694"/>
    <n v="1335"/>
    <x v="1"/>
    <n v="0"/>
    <n v="0"/>
    <n v="0"/>
    <n v="4929.3209999999999"/>
    <n v="589.34999999999991"/>
    <n v="900"/>
    <n v="0"/>
    <n v="0"/>
    <n v="0"/>
    <n v="0"/>
    <n v="6418.6710000000003"/>
    <s v="B"/>
    <n v="2018"/>
    <n v="0"/>
    <n v="0"/>
    <n v="0"/>
    <n v="0"/>
    <n v="6418.6710000000003"/>
  </r>
  <r>
    <x v="8"/>
    <n v="803420"/>
    <s v="80-1000 "/>
    <s v="Facilities &amp; Material Movement"/>
    <s v="061093"/>
    <m/>
    <s v="E237137"/>
    <n v="1202"/>
    <x v="0"/>
    <n v="6267"/>
    <n v="2700"/>
    <n v="1228.95"/>
    <n v="0"/>
    <n v="210.92"/>
    <n v="900"/>
    <n v="0"/>
    <n v="0"/>
    <n v="0"/>
    <n v="0"/>
    <n v="5039.87"/>
    <s v="C"/>
    <n v="2016"/>
    <s v=" "/>
    <n v="0"/>
    <n v="0"/>
    <n v="0"/>
    <n v="5039.87"/>
  </r>
  <r>
    <x v="8"/>
    <n v="803420"/>
    <s v="80-1000 "/>
    <s v="Facilities &amp; Material Movement"/>
    <s v="201026"/>
    <m/>
    <s v="E281570"/>
    <n v="1335"/>
    <x v="1"/>
    <n v="0"/>
    <n v="0"/>
    <n v="0"/>
    <n v="859.95"/>
    <n v="1489.89"/>
    <n v="525"/>
    <n v="0"/>
    <n v="88.75"/>
    <n v="4531.0889999999999"/>
    <n v="0"/>
    <n v="7494.6790000000001"/>
    <s v="A"/>
    <s v="TBD"/>
    <s v="M78 FLT TRU MISC"/>
    <n v="0"/>
    <n v="0"/>
    <n v="0"/>
    <n v="7494.6790000000001"/>
  </r>
  <r>
    <x v="8"/>
    <n v="803420"/>
    <s v="80-1000 "/>
    <s v="Facilities &amp; Material Movement"/>
    <s v="201027"/>
    <m/>
    <s v="E281569"/>
    <n v="1335"/>
    <x v="1"/>
    <n v="0"/>
    <n v="0"/>
    <n v="0"/>
    <n v="109.87"/>
    <n v="1113.73"/>
    <n v="450"/>
    <n v="0"/>
    <n v="8.75"/>
    <n v="4083.87"/>
    <n v="0"/>
    <n v="5766.2199999999993"/>
    <s v="A"/>
    <s v="TBD"/>
    <s v="M78 FLT TRU MISC"/>
    <n v="0"/>
    <n v="0"/>
    <n v="0"/>
    <n v="5766.2199999999993"/>
  </r>
  <r>
    <x v="8"/>
    <n v="803420"/>
    <s v="80-1000 "/>
    <s v="Facilities &amp; Material Movement"/>
    <s v="201040"/>
    <m/>
    <s v="N/A"/>
    <n v="2010"/>
    <x v="1"/>
    <n v="0"/>
    <n v="0"/>
    <n v="0"/>
    <n v="0"/>
    <n v="0"/>
    <n v="0"/>
    <n v="0"/>
    <n v="0"/>
    <n v="0"/>
    <n v="1500.027"/>
    <n v="1500.027"/>
    <s v="D"/>
    <n v="1900"/>
    <s v="M78 FLT MISC MAINT"/>
    <n v="30000.54"/>
    <n v="3401.6000000000004"/>
    <n v="33402.14"/>
    <n v="34902.167000000001"/>
  </r>
  <r>
    <x v="8"/>
    <n v="804120"/>
    <s v="80-1100"/>
    <s v="School Age Services"/>
    <n v="141013"/>
    <m/>
    <s v="E264216"/>
    <n v="1024"/>
    <x v="0"/>
    <n v="3870"/>
    <n v="2280"/>
    <n v="4.9399999999999977"/>
    <n v="0"/>
    <n v="0"/>
    <n v="900"/>
    <n v="0"/>
    <n v="0"/>
    <n v="0"/>
    <n v="258"/>
    <n v="3442.94"/>
    <s v="L"/>
    <n v="2025"/>
    <s v="M78 FLT SEDAN HYB"/>
    <n v="5160"/>
    <n v="585.06999999999994"/>
    <n v="5745.07"/>
    <n v="9188.01"/>
  </r>
  <r>
    <x v="8"/>
    <n v="804210"/>
    <s v="80-1200 "/>
    <s v="Outreach"/>
    <s v="191023"/>
    <m/>
    <s v="E281445"/>
    <n v="1226"/>
    <x v="0"/>
    <n v="725"/>
    <n v="2590"/>
    <n v="105.07999999999998"/>
    <n v="0"/>
    <n v="0"/>
    <n v="525"/>
    <n v="2597.29"/>
    <n v="0"/>
    <n v="2881.37"/>
    <n v="0"/>
    <n v="8698.74"/>
    <s v="A"/>
    <n v="2030"/>
    <s v="M78 FLT VAN CARGO"/>
    <n v="0"/>
    <n v="0"/>
    <n v="0"/>
    <n v="8698.74"/>
  </r>
  <r>
    <x v="8"/>
    <n v="804170"/>
    <s v="80-1500"/>
    <s v="Every Child Initiative"/>
    <n v="121029"/>
    <m/>
    <s v="E256936"/>
    <n v="1202"/>
    <x v="0"/>
    <n v="7379"/>
    <n v="2700"/>
    <n v="1138.5"/>
    <n v="0"/>
    <n v="131.44"/>
    <n v="900"/>
    <n v="0"/>
    <n v="0"/>
    <n v="0"/>
    <n v="115.2"/>
    <n v="4985.1400000000003"/>
    <s v="A"/>
    <n v="2022"/>
    <s v="M78 FLT VAN CARGO"/>
    <n v="2304"/>
    <n v="261.24"/>
    <n v="2565.2399999999998"/>
    <n v="7550.38"/>
  </r>
  <r>
    <x v="8"/>
    <n v="804170"/>
    <s v="80-1500"/>
    <s v="Every Child Initiative"/>
    <n v="141012"/>
    <m/>
    <s v="E264215"/>
    <n v="1020"/>
    <x v="0"/>
    <n v="2509"/>
    <n v="2220"/>
    <n v="41.44"/>
    <n v="0"/>
    <n v="0"/>
    <n v="900"/>
    <n v="0"/>
    <n v="0"/>
    <n v="0"/>
    <n v="219.60000000000002"/>
    <n v="3381.04"/>
    <s v="L"/>
    <n v="2025"/>
    <s v="M78 FLT SEDAN HYB"/>
    <n v="4392"/>
    <n v="497.99"/>
    <n v="4889.99"/>
    <n v="8271.0299999999988"/>
  </r>
  <r>
    <x v="9"/>
    <m/>
    <m/>
    <m/>
    <m/>
    <m/>
    <m/>
    <m/>
    <x v="3"/>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6:B46" firstHeaderRow="1" firstDataRow="1" firstDataCol="1" rowPageCount="1" colPageCount="1"/>
  <pivotFields count="30">
    <pivotField axis="axisRow" showAll="0">
      <items count="12">
        <item x="4"/>
        <item x="2"/>
        <item x="0"/>
        <item x="3"/>
        <item x="6"/>
        <item x="1"/>
        <item x="8"/>
        <item x="5"/>
        <item m="1" x="10"/>
        <item h="1" x="9"/>
        <item x="7"/>
        <item t="default"/>
      </items>
    </pivotField>
    <pivotField showAll="0" defaultSubtotal="0"/>
    <pivotField showAll="0"/>
    <pivotField showAll="0"/>
    <pivotField dataField="1" showAll="0" defaultSubtotal="0"/>
    <pivotField showAll="0" defaultSubtota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numFmtId="165"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axis="axisPage" multipleItemSelectionAllowed="1" showAll="0" defaultSubtotal="0">
      <items count="1">
        <item x="0"/>
      </items>
    </pivotField>
  </pivotFields>
  <rowFields count="1">
    <field x="0"/>
  </rowFields>
  <rowItems count="10">
    <i>
      <x/>
    </i>
    <i>
      <x v="1"/>
    </i>
    <i>
      <x v="2"/>
    </i>
    <i>
      <x v="3"/>
    </i>
    <i>
      <x v="4"/>
    </i>
    <i>
      <x v="5"/>
    </i>
    <i>
      <x v="6"/>
    </i>
    <i>
      <x v="7"/>
    </i>
    <i>
      <x v="10"/>
    </i>
    <i t="grand">
      <x/>
    </i>
  </rowItems>
  <colItems count="1">
    <i/>
  </colItems>
  <pageFields count="1">
    <pageField fld="29" hier="-1"/>
  </pageFields>
  <dataFields count="1">
    <dataField name="Count of EQID *" fld="4" subtotal="count" baseField="0" baseItem="0"/>
  </dataFields>
  <formats count="8">
    <format dxfId="7">
      <pivotArea dataOnly="0" outline="0" axis="axisValues" fieldPosition="0"/>
    </format>
    <format dxfId="6">
      <pivotArea field="8" type="button" dataOnly="0" labelOnly="1" outline="0"/>
    </format>
    <format dxfId="5">
      <pivotArea field="0" type="button" dataOnly="0" labelOnly="1" outline="0" axis="axisRow" fieldPosition="0"/>
    </format>
    <format dxfId="4">
      <pivotArea dataOnly="0" labelOnly="1" outline="0" axis="axisValues" fieldPosition="0"/>
    </format>
    <format dxfId="3">
      <pivotArea dataOnly="0" labelOnly="1" outline="0" axis="axisValues" fieldPosition="0"/>
    </format>
    <format dxfId="2">
      <pivotArea grandRow="1" outline="0" collapsedLevelsAreSubtotals="1" fieldPosition="0"/>
    </format>
    <format dxfId="1">
      <pivotArea dataOnly="0" labelOnly="1" grandRow="1" outline="0" fieldPosition="0"/>
    </format>
    <format dxfId="0">
      <pivotArea field="29"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O14" firstHeaderRow="0" firstDataRow="1" firstDataCol="1"/>
  <pivotFields count="27">
    <pivotField axis="axisRow" showAll="0">
      <items count="12">
        <item x="4"/>
        <item x="2"/>
        <item x="0"/>
        <item x="3"/>
        <item x="6"/>
        <item x="1"/>
        <item x="8"/>
        <item x="5"/>
        <item m="1" x="10"/>
        <item h="1" x="9"/>
        <item x="7"/>
        <item t="default"/>
      </items>
    </pivotField>
    <pivotField showAll="0" defaultSubtotal="0"/>
    <pivotField showAll="0"/>
    <pivotField showAll="0"/>
    <pivotField dataField="1" showAll="0" defaultSubtotal="0"/>
    <pivotField showAll="0" defaultSubtota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165" showAll="0" defaultSubtotal="0"/>
    <pivotField dataField="1" showAll="0"/>
    <pivotField showAll="0"/>
    <pivotField showAll="0"/>
    <pivotField showAll="0"/>
    <pivotField dataField="1" showAll="0" defaultSubtotal="0"/>
    <pivotField dataField="1" showAll="0"/>
    <pivotField showAll="0"/>
    <pivotField showAll="0"/>
  </pivotFields>
  <rowFields count="1">
    <field x="0"/>
  </rowFields>
  <rowItems count="10">
    <i>
      <x/>
    </i>
    <i>
      <x v="1"/>
    </i>
    <i>
      <x v="2"/>
    </i>
    <i>
      <x v="3"/>
    </i>
    <i>
      <x v="4"/>
    </i>
    <i>
      <x v="5"/>
    </i>
    <i>
      <x v="6"/>
    </i>
    <i>
      <x v="7"/>
    </i>
    <i>
      <x v="10"/>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Count of EQID *" fld="4" subtotal="count" baseField="0" baseItem="0"/>
    <dataField name="Sum of Miles" fld="9" baseField="0" baseItem="0" numFmtId="3"/>
    <dataField name="Sum of Base" fld="10" baseField="0" baseItem="0" numFmtId="165"/>
    <dataField name="Sum of Meter over Base" fld="11" baseField="0" baseItem="0" numFmtId="165"/>
    <dataField name="Sum of  Actual Cost " fld="12" baseField="0" baseItem="3" numFmtId="165"/>
    <dataField name="Sum of Fuel / Oil" fld="13" baseField="0" baseItem="3" numFmtId="165"/>
    <dataField name="Sum of Annual Overhead" fld="14" baseField="0" baseItem="0" numFmtId="165"/>
    <dataField name="Sum of Accidents Damage" fld="15" baseField="0" baseItem="0" numFmtId="165"/>
    <dataField name="Sum of Other" fld="16" baseField="0" baseItem="0" numFmtId="165"/>
    <dataField name="Sum of Capital/ Upfit to Put In Service" fld="17" baseField="0" baseItem="0" numFmtId="165"/>
    <dataField name="Sum of Replacement Admin_x000a_[Col L]" fld="18" baseField="0" baseItem="0" numFmtId="165"/>
    <dataField name="Sum of FY2020 FLEET SERVICES TOTAL" fld="19" baseField="0" baseItem="0" numFmtId="165"/>
    <dataField name="Sum of Annual Replacement " fld="23" baseField="0" baseItem="4" numFmtId="165"/>
    <dataField name="Sum of Annual Fleet Replacement Fund Gap Year 2" fld="24" baseField="0" baseItem="0" numFmtId="165"/>
  </dataFields>
  <formats count="18">
    <format dxfId="25">
      <pivotArea outline="0" collapsedLevelsAreSubtotals="1" fieldPosition="0">
        <references count="1">
          <reference field="4294967294" count="1" selected="0">
            <x v="1"/>
          </reference>
        </references>
      </pivotArea>
    </format>
    <format dxfId="24">
      <pivotArea outline="0" collapsedLevelsAreSubtotals="1" fieldPosition="0">
        <references count="1">
          <reference field="4294967294" count="4" selected="0">
            <x v="2"/>
            <x v="3"/>
            <x v="4"/>
            <x v="5"/>
          </reference>
        </references>
      </pivotArea>
    </format>
    <format dxfId="23">
      <pivotArea field="0" type="button" dataOnly="0" labelOnly="1" outline="0" axis="axisRow" fieldPosition="0"/>
    </format>
    <format dxfId="22">
      <pivotArea dataOnly="0" labelOnly="1" outline="0" fieldPosition="0">
        <references count="1">
          <reference field="4294967294" count="12">
            <x v="1"/>
            <x v="2"/>
            <x v="3"/>
            <x v="4"/>
            <x v="5"/>
            <x v="6"/>
            <x v="7"/>
            <x v="8"/>
            <x v="9"/>
            <x v="10"/>
            <x v="11"/>
            <x v="13"/>
          </reference>
        </references>
      </pivotArea>
    </format>
    <format dxfId="21">
      <pivotArea field="0" type="button" dataOnly="0" labelOnly="1" outline="0" axis="axisRow" fieldPosition="0"/>
    </format>
    <format dxfId="20">
      <pivotArea dataOnly="0" labelOnly="1" outline="0" fieldPosition="0">
        <references count="1">
          <reference field="4294967294" count="12">
            <x v="1"/>
            <x v="2"/>
            <x v="3"/>
            <x v="4"/>
            <x v="5"/>
            <x v="6"/>
            <x v="7"/>
            <x v="8"/>
            <x v="9"/>
            <x v="10"/>
            <x v="11"/>
            <x v="13"/>
          </reference>
        </references>
      </pivotArea>
    </format>
    <format dxfId="19">
      <pivotArea field="0" type="button" dataOnly="0" labelOnly="1" outline="0" axis="axisRow" fieldPosition="0"/>
    </format>
    <format dxfId="18">
      <pivotArea dataOnly="0" labelOnly="1" outline="0" fieldPosition="0">
        <references count="1">
          <reference field="4294967294" count="12">
            <x v="1"/>
            <x v="2"/>
            <x v="3"/>
            <x v="4"/>
            <x v="5"/>
            <x v="6"/>
            <x v="7"/>
            <x v="8"/>
            <x v="9"/>
            <x v="10"/>
            <x v="11"/>
            <x v="13"/>
          </reference>
        </references>
      </pivotArea>
    </format>
    <format dxfId="17">
      <pivotArea outline="0" collapsedLevelsAreSubtotals="1" fieldPosition="0">
        <references count="1">
          <reference field="4294967294" count="7" selected="0">
            <x v="6"/>
            <x v="7"/>
            <x v="8"/>
            <x v="9"/>
            <x v="10"/>
            <x v="11"/>
            <x v="13"/>
          </reference>
        </references>
      </pivotArea>
    </format>
    <format dxfId="16">
      <pivotArea dataOnly="0" labelOnly="1" outline="0" fieldPosition="0">
        <references count="1">
          <reference field="4294967294" count="1">
            <x v="12"/>
          </reference>
        </references>
      </pivotArea>
    </format>
    <format dxfId="15">
      <pivotArea dataOnly="0" labelOnly="1" outline="0" fieldPosition="0">
        <references count="1">
          <reference field="4294967294" count="1">
            <x v="12"/>
          </reference>
        </references>
      </pivotArea>
    </format>
    <format dxfId="14">
      <pivotArea dataOnly="0" labelOnly="1" outline="0" fieldPosition="0">
        <references count="1">
          <reference field="4294967294" count="1">
            <x v="12"/>
          </reference>
        </references>
      </pivotArea>
    </format>
    <format dxfId="13">
      <pivotArea outline="0" collapsedLevelsAreSubtotals="1" fieldPosition="0">
        <references count="1">
          <reference field="4294967294" count="1" selected="0">
            <x v="12"/>
          </reference>
        </references>
      </pivotArea>
    </format>
    <format dxfId="12">
      <pivotArea dataOnly="0" labelOnly="1" outline="0" fieldPosition="0">
        <references count="1">
          <reference field="4294967294" count="1">
            <x v="4"/>
          </reference>
        </references>
      </pivotArea>
    </format>
    <format dxfId="11">
      <pivotArea dataOnly="0" labelOnly="1" outline="0" fieldPosition="0">
        <references count="1">
          <reference field="4294967294" count="1">
            <x v="5"/>
          </reference>
        </references>
      </pivotArea>
    </format>
    <format dxfId="10">
      <pivotArea dataOnly="0" labelOnly="1" outline="0" fieldPosition="0">
        <references count="1">
          <reference field="4294967294" count="2">
            <x v="4"/>
            <x v="5"/>
          </reference>
        </references>
      </pivotArea>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0:B30" firstHeaderRow="1" firstDataRow="1" firstDataCol="1" rowPageCount="1" colPageCount="1"/>
  <pivotFields count="27">
    <pivotField axis="axisRow" showAll="0">
      <items count="12">
        <item x="4"/>
        <item x="2"/>
        <item x="0"/>
        <item x="3"/>
        <item x="6"/>
        <item x="1"/>
        <item x="8"/>
        <item x="5"/>
        <item m="1" x="10"/>
        <item x="9"/>
        <item x="7"/>
        <item t="default"/>
      </items>
    </pivotField>
    <pivotField showAll="0" defaultSubtotal="0"/>
    <pivotField showAll="0"/>
    <pivotField showAll="0"/>
    <pivotField dataField="1" showAll="0" defaultSubtotal="0"/>
    <pivotField showAll="0" defaultSubtotal="0"/>
    <pivotField showAll="0"/>
    <pivotField showAll="0"/>
    <pivotField axis="axisPage" showAll="0">
      <items count="5">
        <item x="0"/>
        <item x="1"/>
        <item x="2"/>
        <item x="3"/>
        <item t="default"/>
      </items>
    </pivotField>
    <pivotField showAll="0"/>
    <pivotField showAll="0"/>
    <pivotField showAll="0"/>
    <pivotField showAll="0"/>
    <pivotField showAll="0"/>
    <pivotField showAll="0"/>
    <pivotField showAll="0"/>
    <pivotField showAll="0"/>
    <pivotField showAll="0"/>
    <pivotField numFmtId="165" showAll="0" defaultSubtotal="0"/>
    <pivotField showAll="0"/>
    <pivotField showAll="0"/>
    <pivotField showAll="0"/>
    <pivotField showAll="0"/>
    <pivotField showAll="0" defaultSubtotal="0"/>
    <pivotField showAll="0"/>
    <pivotField showAll="0"/>
    <pivotField showAll="0"/>
  </pivotFields>
  <rowFields count="1">
    <field x="0"/>
  </rowFields>
  <rowItems count="10">
    <i>
      <x/>
    </i>
    <i>
      <x v="1"/>
    </i>
    <i>
      <x v="2"/>
    </i>
    <i>
      <x v="3"/>
    </i>
    <i>
      <x v="4"/>
    </i>
    <i>
      <x v="5"/>
    </i>
    <i>
      <x v="6"/>
    </i>
    <i>
      <x v="7"/>
    </i>
    <i>
      <x v="10"/>
    </i>
    <i t="grand">
      <x/>
    </i>
  </rowItems>
  <colItems count="1">
    <i/>
  </colItems>
  <pageFields count="1">
    <pageField fld="8" item="0" hier="-1"/>
  </pageFields>
  <dataFields count="1">
    <dataField name="Count of EQID *" fld="4" subtotal="count" baseField="0" baseItem="0"/>
  </dataFields>
  <formats count="2">
    <format dxfId="27">
      <pivotArea dataOnly="0" outline="0" axis="axisValues" fieldPosition="0"/>
    </format>
    <format dxfId="26">
      <pivotArea field="8"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heetViews>
  <sheetFormatPr defaultColWidth="9.140625" defaultRowHeight="15"/>
  <cols>
    <col min="1" max="1" width="81.42578125" style="10" customWidth="1"/>
    <col min="2" max="16384" width="9.140625" style="10"/>
  </cols>
  <sheetData>
    <row r="1" spans="1:1" ht="21">
      <c r="A1" s="3" t="s">
        <v>20</v>
      </c>
    </row>
    <row r="2" spans="1:1">
      <c r="A2" s="4" t="s">
        <v>781</v>
      </c>
    </row>
    <row r="3" spans="1:1" ht="60">
      <c r="A3" s="5" t="s">
        <v>21</v>
      </c>
    </row>
    <row r="4" spans="1:1" s="11" customFormat="1" ht="21">
      <c r="A4" s="6" t="s">
        <v>22</v>
      </c>
    </row>
    <row r="5" spans="1:1" ht="10.5" customHeight="1">
      <c r="A5" s="4"/>
    </row>
    <row r="6" spans="1:1" ht="15.75">
      <c r="A6" s="7" t="s">
        <v>782</v>
      </c>
    </row>
    <row r="7" spans="1:1" ht="30">
      <c r="A7" s="8" t="s">
        <v>23</v>
      </c>
    </row>
    <row r="8" spans="1:1" ht="30">
      <c r="A8" s="8" t="s">
        <v>806</v>
      </c>
    </row>
    <row r="9" spans="1:1">
      <c r="A9" s="8"/>
    </row>
    <row r="10" spans="1:1" ht="10.5" customHeight="1">
      <c r="A10" s="4"/>
    </row>
    <row r="11" spans="1:1" ht="15.75">
      <c r="A11" s="7" t="s">
        <v>783</v>
      </c>
    </row>
    <row r="12" spans="1:1" ht="30">
      <c r="A12" s="8" t="s">
        <v>24</v>
      </c>
    </row>
    <row r="13" spans="1:1">
      <c r="A13" s="10" t="s">
        <v>25</v>
      </c>
    </row>
    <row r="14" spans="1:1">
      <c r="A14" s="9" t="s">
        <v>26</v>
      </c>
    </row>
    <row r="15" spans="1:1" ht="9" customHeight="1"/>
    <row r="16" spans="1:1" ht="8.25" customHeight="1"/>
    <row r="17" spans="1:1" ht="15.75">
      <c r="A17" s="7" t="s">
        <v>784</v>
      </c>
    </row>
    <row r="18" spans="1:1">
      <c r="A18" s="4" t="s">
        <v>27</v>
      </c>
    </row>
    <row r="19" spans="1:1" ht="9.75" customHeight="1"/>
    <row r="20" spans="1:1" ht="15.75">
      <c r="A20" s="12"/>
    </row>
    <row r="22" spans="1:1" ht="15.75">
      <c r="A22" s="7" t="s">
        <v>785</v>
      </c>
    </row>
    <row r="23" spans="1:1" ht="30">
      <c r="A23" s="13"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heetViews>
  <sheetFormatPr defaultColWidth="10.28515625" defaultRowHeight="15.75"/>
  <cols>
    <col min="1" max="1" width="21.42578125" style="19" customWidth="1"/>
    <col min="2" max="2" width="24" style="19" customWidth="1"/>
    <col min="3" max="4" width="19.42578125" style="19" customWidth="1"/>
    <col min="5" max="5" width="19.7109375" style="19" customWidth="1"/>
    <col min="6" max="6" width="14.7109375" style="19" bestFit="1" customWidth="1"/>
    <col min="7" max="7" width="15.85546875" style="19" customWidth="1"/>
    <col min="8" max="8" width="18.28515625" style="19" customWidth="1"/>
    <col min="9" max="9" width="10.28515625" style="19"/>
    <col min="10" max="10" width="11.140625" style="19" bestFit="1" customWidth="1"/>
    <col min="11" max="16384" width="10.28515625" style="19"/>
  </cols>
  <sheetData>
    <row r="1" spans="1:10" s="16" customFormat="1" ht="31.5" customHeight="1" thickBot="1">
      <c r="A1" s="202" t="s">
        <v>784</v>
      </c>
      <c r="B1" s="165" t="s">
        <v>184</v>
      </c>
      <c r="C1" s="14" t="s">
        <v>183</v>
      </c>
      <c r="D1" s="165" t="s">
        <v>41</v>
      </c>
      <c r="E1" s="165" t="s">
        <v>29</v>
      </c>
      <c r="F1" s="165" t="s">
        <v>30</v>
      </c>
      <c r="G1" s="165" t="s">
        <v>31</v>
      </c>
      <c r="H1" s="15"/>
    </row>
    <row r="2" spans="1:10" ht="13.5" customHeight="1" thickBot="1">
      <c r="A2" s="166" t="s">
        <v>32</v>
      </c>
      <c r="B2" s="17">
        <v>127.51830000000001</v>
      </c>
      <c r="C2" s="17">
        <v>105.3</v>
      </c>
      <c r="D2" s="17">
        <v>100</v>
      </c>
      <c r="E2" s="17">
        <v>100</v>
      </c>
      <c r="F2" s="17">
        <v>100</v>
      </c>
      <c r="G2" s="17">
        <v>100</v>
      </c>
      <c r="H2" s="18"/>
      <c r="I2" s="180"/>
      <c r="J2" s="179"/>
    </row>
    <row r="3" spans="1:10" ht="13.5" customHeight="1" thickBot="1">
      <c r="A3" s="167" t="s">
        <v>33</v>
      </c>
      <c r="B3" s="20">
        <v>1147.6647</v>
      </c>
      <c r="C3" s="20">
        <v>947.69999999999993</v>
      </c>
      <c r="D3" s="20">
        <v>900</v>
      </c>
      <c r="E3" s="20">
        <v>900</v>
      </c>
      <c r="F3" s="20">
        <v>900</v>
      </c>
      <c r="G3" s="20">
        <v>900</v>
      </c>
      <c r="H3" s="18"/>
      <c r="I3" s="180"/>
    </row>
    <row r="4" spans="1:10" ht="13.5" customHeight="1" thickBot="1">
      <c r="A4" s="166" t="s">
        <v>34</v>
      </c>
      <c r="B4" s="17">
        <v>306.04391999999996</v>
      </c>
      <c r="C4" s="17">
        <v>252.71999999999997</v>
      </c>
      <c r="D4" s="17">
        <v>240</v>
      </c>
      <c r="E4" s="17">
        <v>240</v>
      </c>
      <c r="F4" s="17">
        <v>240</v>
      </c>
      <c r="G4" s="17">
        <v>240</v>
      </c>
      <c r="H4" s="18"/>
      <c r="I4" s="180"/>
    </row>
    <row r="5" spans="1:10" ht="13.5" customHeight="1" thickBot="1">
      <c r="A5" s="167" t="s">
        <v>14</v>
      </c>
      <c r="B5" s="21">
        <v>6.3759150000000001E-2</v>
      </c>
      <c r="C5" s="21">
        <v>5.2650000000000002E-2</v>
      </c>
      <c r="D5" s="21">
        <v>0.05</v>
      </c>
      <c r="E5" s="21">
        <v>0.05</v>
      </c>
      <c r="F5" s="21">
        <v>0.05</v>
      </c>
      <c r="G5" s="21">
        <v>0.05</v>
      </c>
      <c r="H5" s="18"/>
      <c r="I5" s="180"/>
    </row>
    <row r="6" spans="1:10" ht="13.5" customHeight="1" thickBot="1">
      <c r="A6" s="166" t="s">
        <v>35</v>
      </c>
      <c r="B6" s="22">
        <v>8.9262809999999998E-2</v>
      </c>
      <c r="C6" s="22">
        <v>7.3709999999999998E-2</v>
      </c>
      <c r="D6" s="22">
        <v>7.0000000000000007E-2</v>
      </c>
      <c r="E6" s="22">
        <v>7.0000000000000007E-2</v>
      </c>
      <c r="F6" s="22">
        <v>7.0000000000000007E-2</v>
      </c>
      <c r="G6" s="22">
        <v>7.0000000000000007E-2</v>
      </c>
      <c r="H6" s="18"/>
      <c r="I6" s="180"/>
    </row>
    <row r="7" spans="1:10" ht="13.5" customHeight="1">
      <c r="A7" s="168" t="s">
        <v>36</v>
      </c>
      <c r="B7" s="23">
        <v>0.31879574999999999</v>
      </c>
      <c r="C7" s="23">
        <v>0.26324999999999998</v>
      </c>
      <c r="D7" s="23">
        <v>0.25</v>
      </c>
      <c r="E7" s="23">
        <v>0.25</v>
      </c>
      <c r="F7" s="23">
        <v>0.25</v>
      </c>
      <c r="G7" s="23">
        <v>0.25</v>
      </c>
      <c r="H7" s="18"/>
      <c r="I7" s="180"/>
    </row>
    <row r="8" spans="1:10" s="25" customFormat="1" ht="13.5" customHeight="1">
      <c r="A8" s="252"/>
      <c r="B8" s="252"/>
      <c r="C8" s="252"/>
      <c r="D8" s="252"/>
      <c r="E8" s="24"/>
    </row>
    <row r="9" spans="1:10" s="16" customFormat="1" ht="31.5">
      <c r="A9" s="36" t="s">
        <v>4</v>
      </c>
      <c r="B9" s="36" t="s">
        <v>796</v>
      </c>
      <c r="C9" s="36" t="s">
        <v>797</v>
      </c>
      <c r="D9" s="37" t="s">
        <v>419</v>
      </c>
      <c r="E9" s="37" t="s">
        <v>420</v>
      </c>
      <c r="F9" s="36" t="s">
        <v>39</v>
      </c>
      <c r="G9" s="36" t="s">
        <v>40</v>
      </c>
      <c r="H9" s="36" t="s">
        <v>37</v>
      </c>
    </row>
    <row r="10" spans="1:10" ht="13.5" customHeight="1">
      <c r="A10" s="26">
        <v>1020</v>
      </c>
      <c r="B10" s="27">
        <v>0.44807000000000002</v>
      </c>
      <c r="C10" s="28">
        <v>2337.66</v>
      </c>
      <c r="D10" s="27">
        <v>0.38960999999999996</v>
      </c>
      <c r="E10" s="28">
        <v>2220</v>
      </c>
      <c r="F10" s="28">
        <v>5.8460000000000067E-2</v>
      </c>
      <c r="G10" s="28">
        <v>0</v>
      </c>
      <c r="H10" s="29">
        <v>0</v>
      </c>
      <c r="I10" s="30"/>
      <c r="J10" s="30"/>
    </row>
    <row r="11" spans="1:10" ht="13.5" customHeight="1">
      <c r="A11" s="31">
        <v>1024</v>
      </c>
      <c r="B11" s="32">
        <v>0.46018000000000003</v>
      </c>
      <c r="C11" s="33">
        <v>2400.8399999999997</v>
      </c>
      <c r="D11" s="32">
        <v>0.40014</v>
      </c>
      <c r="E11" s="33">
        <v>2280</v>
      </c>
      <c r="F11" s="33">
        <v>6.0040000000000038E-2</v>
      </c>
      <c r="G11" s="33">
        <v>0</v>
      </c>
      <c r="H11" s="34">
        <v>0</v>
      </c>
      <c r="I11" s="30"/>
      <c r="J11" s="30"/>
    </row>
    <row r="12" spans="1:10" ht="13.5" customHeight="1">
      <c r="A12" s="26">
        <v>1031</v>
      </c>
      <c r="B12" s="27">
        <v>0.48440000000000005</v>
      </c>
      <c r="C12" s="28">
        <v>2527.1999999999998</v>
      </c>
      <c r="D12" s="27">
        <v>0.42120000000000002</v>
      </c>
      <c r="E12" s="28">
        <v>2400</v>
      </c>
      <c r="F12" s="28">
        <v>6.3200000000000034E-2</v>
      </c>
      <c r="G12" s="28">
        <v>0</v>
      </c>
      <c r="H12" s="29">
        <v>0</v>
      </c>
      <c r="I12" s="30"/>
      <c r="J12" s="30"/>
    </row>
    <row r="13" spans="1:10" ht="13.5" customHeight="1">
      <c r="A13" s="31">
        <v>1034</v>
      </c>
      <c r="B13" s="32">
        <v>0.58128000000000002</v>
      </c>
      <c r="C13" s="33">
        <v>3032.64</v>
      </c>
      <c r="D13" s="32">
        <v>0.50544</v>
      </c>
      <c r="E13" s="33">
        <v>2880</v>
      </c>
      <c r="F13" s="33">
        <v>7.5840000000000019E-2</v>
      </c>
      <c r="G13" s="33">
        <v>0</v>
      </c>
      <c r="H13" s="34">
        <v>0</v>
      </c>
      <c r="I13" s="30"/>
      <c r="J13" s="30"/>
    </row>
    <row r="14" spans="1:10" ht="13.5" customHeight="1">
      <c r="A14" s="26">
        <v>1035</v>
      </c>
      <c r="B14" s="27">
        <v>0.64183000000000012</v>
      </c>
      <c r="C14" s="28">
        <v>3348.54</v>
      </c>
      <c r="D14" s="27">
        <v>0.55808999999999997</v>
      </c>
      <c r="E14" s="28">
        <v>3180</v>
      </c>
      <c r="F14" s="28">
        <v>8.3740000000000148E-2</v>
      </c>
      <c r="G14" s="28">
        <v>0</v>
      </c>
      <c r="H14" s="29">
        <v>0</v>
      </c>
      <c r="I14" s="30"/>
      <c r="J14" s="30"/>
    </row>
    <row r="15" spans="1:10" ht="13.5" customHeight="1">
      <c r="A15" s="31">
        <v>1202</v>
      </c>
      <c r="B15" s="32">
        <v>0.54495000000000005</v>
      </c>
      <c r="C15" s="33">
        <v>2843.1</v>
      </c>
      <c r="D15" s="32">
        <v>0.47384999999999999</v>
      </c>
      <c r="E15" s="33">
        <v>2700</v>
      </c>
      <c r="F15" s="33">
        <v>7.1100000000000052E-2</v>
      </c>
      <c r="G15" s="33">
        <v>0</v>
      </c>
      <c r="H15" s="34">
        <v>0</v>
      </c>
      <c r="I15" s="30"/>
      <c r="J15" s="30"/>
    </row>
    <row r="16" spans="1:10" ht="13.5" customHeight="1">
      <c r="A16" s="26">
        <v>1204</v>
      </c>
      <c r="B16" s="27">
        <v>0.81137000000000015</v>
      </c>
      <c r="C16" s="28">
        <v>4233.0599999999995</v>
      </c>
      <c r="D16" s="27">
        <v>0.70550999999999997</v>
      </c>
      <c r="E16" s="28">
        <v>4020</v>
      </c>
      <c r="F16" s="28">
        <v>0.10586000000000018</v>
      </c>
      <c r="G16" s="28">
        <v>0</v>
      </c>
      <c r="H16" s="29">
        <v>0</v>
      </c>
      <c r="I16" s="30"/>
      <c r="J16" s="30"/>
    </row>
    <row r="17" spans="1:10" ht="13.5" customHeight="1">
      <c r="A17" s="31">
        <v>1206</v>
      </c>
      <c r="B17" s="32">
        <v>0.58128000000000002</v>
      </c>
      <c r="C17" s="33">
        <v>3032.64</v>
      </c>
      <c r="D17" s="32">
        <v>0.50544</v>
      </c>
      <c r="E17" s="33">
        <v>2880</v>
      </c>
      <c r="F17" s="33">
        <v>7.5840000000000019E-2</v>
      </c>
      <c r="G17" s="33">
        <v>0</v>
      </c>
      <c r="H17" s="34">
        <v>0</v>
      </c>
      <c r="I17" s="30"/>
      <c r="J17" s="30"/>
    </row>
    <row r="18" spans="1:10" ht="13.5" customHeight="1">
      <c r="A18" s="26">
        <v>1209</v>
      </c>
      <c r="B18" s="27">
        <v>0.64183000000000012</v>
      </c>
      <c r="C18" s="28">
        <v>3348.54</v>
      </c>
      <c r="D18" s="27">
        <v>0.55808999999999997</v>
      </c>
      <c r="E18" s="28">
        <v>3180</v>
      </c>
      <c r="F18" s="28">
        <v>8.3740000000000148E-2</v>
      </c>
      <c r="G18" s="28">
        <v>0</v>
      </c>
      <c r="H18" s="29">
        <v>0</v>
      </c>
      <c r="I18" s="30"/>
      <c r="J18" s="30"/>
    </row>
    <row r="19" spans="1:10" ht="13.5" customHeight="1">
      <c r="A19" s="31">
        <v>1210</v>
      </c>
      <c r="B19" s="32">
        <v>0.65394000000000008</v>
      </c>
      <c r="C19" s="33">
        <v>3411.72</v>
      </c>
      <c r="D19" s="32">
        <v>0.56862000000000001</v>
      </c>
      <c r="E19" s="33">
        <v>3240</v>
      </c>
      <c r="F19" s="33">
        <v>8.5320000000000062E-2</v>
      </c>
      <c r="G19" s="33">
        <v>0</v>
      </c>
      <c r="H19" s="34">
        <v>0</v>
      </c>
      <c r="I19" s="30"/>
      <c r="J19" s="30"/>
    </row>
    <row r="20" spans="1:10" ht="13.5" customHeight="1">
      <c r="A20" s="26">
        <v>1211</v>
      </c>
      <c r="B20" s="27" t="s">
        <v>38</v>
      </c>
      <c r="C20" s="38" t="s">
        <v>42</v>
      </c>
      <c r="D20" s="38" t="s">
        <v>42</v>
      </c>
      <c r="E20" s="38" t="s">
        <v>42</v>
      </c>
      <c r="F20" s="38" t="s">
        <v>42</v>
      </c>
      <c r="G20" s="38" t="s">
        <v>42</v>
      </c>
      <c r="H20" s="38" t="s">
        <v>42</v>
      </c>
      <c r="I20" s="30"/>
      <c r="J20" s="30"/>
    </row>
    <row r="21" spans="1:10" ht="13.5" customHeight="1">
      <c r="A21" s="31">
        <v>1212</v>
      </c>
      <c r="B21" s="32">
        <v>0.54495000000000005</v>
      </c>
      <c r="C21" s="33">
        <v>2843.1</v>
      </c>
      <c r="D21" s="32">
        <v>0.47384999999999999</v>
      </c>
      <c r="E21" s="33">
        <v>2700</v>
      </c>
      <c r="F21" s="33">
        <v>7.1100000000000052E-2</v>
      </c>
      <c r="G21" s="33">
        <v>0</v>
      </c>
      <c r="H21" s="34">
        <v>0</v>
      </c>
      <c r="I21" s="30"/>
      <c r="J21" s="30"/>
    </row>
    <row r="22" spans="1:10" ht="13.5" customHeight="1">
      <c r="A22" s="26">
        <v>1226</v>
      </c>
      <c r="B22" s="27">
        <v>0.89614000000000005</v>
      </c>
      <c r="C22" s="28">
        <v>4675.32</v>
      </c>
      <c r="D22" s="27">
        <v>0.77921999999999991</v>
      </c>
      <c r="E22" s="28">
        <v>4440</v>
      </c>
      <c r="F22" s="28">
        <v>0.11692000000000013</v>
      </c>
      <c r="G22" s="28">
        <v>0</v>
      </c>
      <c r="H22" s="29">
        <v>0</v>
      </c>
      <c r="I22" s="30"/>
      <c r="J22" s="30"/>
    </row>
    <row r="23" spans="1:10" ht="13.5" customHeight="1">
      <c r="A23" s="31">
        <v>1227</v>
      </c>
      <c r="B23" s="32" t="s">
        <v>38</v>
      </c>
      <c r="C23" s="39" t="s">
        <v>42</v>
      </c>
      <c r="D23" s="40" t="s">
        <v>42</v>
      </c>
      <c r="E23" s="39" t="s">
        <v>42</v>
      </c>
      <c r="F23" s="39" t="s">
        <v>42</v>
      </c>
      <c r="G23" s="39" t="s">
        <v>42</v>
      </c>
      <c r="H23" s="41" t="s">
        <v>42</v>
      </c>
      <c r="I23" s="30"/>
      <c r="J23" s="30"/>
    </row>
    <row r="24" spans="1:10" ht="13.5" customHeight="1">
      <c r="A24" s="26">
        <v>1237</v>
      </c>
      <c r="B24" s="27">
        <v>0.79926000000000008</v>
      </c>
      <c r="C24" s="28">
        <v>4169.88</v>
      </c>
      <c r="D24" s="27">
        <v>0.69498000000000004</v>
      </c>
      <c r="E24" s="28">
        <v>3960</v>
      </c>
      <c r="F24" s="28">
        <v>0.10428000000000004</v>
      </c>
      <c r="G24" s="28">
        <v>0</v>
      </c>
      <c r="H24" s="29">
        <v>0</v>
      </c>
      <c r="I24" s="30"/>
      <c r="J24" s="30"/>
    </row>
    <row r="25" spans="1:10" ht="13.5" customHeight="1">
      <c r="A25" s="31">
        <v>1247</v>
      </c>
      <c r="B25" s="32">
        <v>0.75082000000000004</v>
      </c>
      <c r="C25" s="33">
        <v>3917.16</v>
      </c>
      <c r="D25" s="32">
        <v>0.65286</v>
      </c>
      <c r="E25" s="33">
        <v>3720</v>
      </c>
      <c r="F25" s="33">
        <v>9.7960000000000047E-2</v>
      </c>
      <c r="G25" s="33">
        <v>0</v>
      </c>
      <c r="H25" s="34">
        <v>0</v>
      </c>
      <c r="I25" s="30"/>
      <c r="J25" s="30"/>
    </row>
    <row r="26" spans="1:10" ht="13.5" customHeight="1">
      <c r="A26" s="26">
        <v>1248</v>
      </c>
      <c r="B26" s="27">
        <v>0.55706000000000011</v>
      </c>
      <c r="C26" s="28">
        <v>2906.2799999999997</v>
      </c>
      <c r="D26" s="27">
        <v>0.48437999999999998</v>
      </c>
      <c r="E26" s="28">
        <v>2760</v>
      </c>
      <c r="F26" s="28">
        <v>7.2680000000000133E-2</v>
      </c>
      <c r="G26" s="28">
        <v>0</v>
      </c>
      <c r="H26" s="29">
        <v>0</v>
      </c>
      <c r="J26" s="30"/>
    </row>
    <row r="27" spans="1:10" ht="13.5" customHeight="1">
      <c r="A27" s="35"/>
      <c r="B27" s="35"/>
    </row>
    <row r="28" spans="1:10" ht="13.5" customHeight="1">
      <c r="A28" s="35"/>
      <c r="B28" s="35"/>
    </row>
    <row r="29" spans="1:10" ht="13.5" customHeight="1">
      <c r="A29" s="35"/>
      <c r="B29" s="35"/>
    </row>
    <row r="30" spans="1:10" ht="13.5" customHeight="1">
      <c r="A30" s="35"/>
      <c r="B30" s="35"/>
    </row>
    <row r="31" spans="1:10" ht="13.5" customHeight="1">
      <c r="A31" s="35"/>
      <c r="B31" s="35"/>
    </row>
    <row r="32" spans="1:10" ht="13.5" customHeight="1">
      <c r="A32" s="35"/>
      <c r="B32" s="35"/>
    </row>
    <row r="33" spans="1:2" ht="13.5" customHeight="1">
      <c r="A33" s="35"/>
      <c r="B33" s="35"/>
    </row>
    <row r="34" spans="1:2" ht="13.5" customHeight="1">
      <c r="A34" s="35"/>
      <c r="B34" s="35"/>
    </row>
    <row r="35" spans="1:2" ht="13.5" customHeight="1">
      <c r="A35" s="35"/>
      <c r="B35" s="35"/>
    </row>
    <row r="36" spans="1:2" ht="13.5" customHeight="1">
      <c r="A36" s="35"/>
      <c r="B36" s="35"/>
    </row>
    <row r="37" spans="1:2" ht="13.5" customHeight="1">
      <c r="A37" s="35"/>
      <c r="B37" s="35"/>
    </row>
    <row r="38" spans="1:2" ht="13.5" customHeight="1">
      <c r="A38" s="35"/>
      <c r="B38" s="35"/>
    </row>
    <row r="39" spans="1:2" ht="13.5" customHeight="1">
      <c r="A39" s="35"/>
      <c r="B39" s="35"/>
    </row>
    <row r="40" spans="1:2" ht="13.5" customHeight="1">
      <c r="A40" s="35"/>
      <c r="B40" s="35"/>
    </row>
    <row r="41" spans="1:2" ht="13.5" customHeight="1">
      <c r="A41" s="35"/>
      <c r="B41" s="35"/>
    </row>
    <row r="42" spans="1:2" ht="13.5" customHeight="1">
      <c r="A42" s="35"/>
      <c r="B42" s="35"/>
    </row>
    <row r="43" spans="1:2" ht="13.5" customHeight="1">
      <c r="A43" s="35"/>
      <c r="B43" s="35"/>
    </row>
    <row r="44" spans="1:2" ht="13.5" customHeight="1">
      <c r="A44" s="35"/>
      <c r="B44" s="35"/>
    </row>
    <row r="45" spans="1:2" ht="13.5" customHeight="1">
      <c r="A45" s="35"/>
      <c r="B45" s="35"/>
    </row>
    <row r="46" spans="1:2" ht="13.5" customHeight="1">
      <c r="A46" s="35"/>
      <c r="B46" s="35"/>
    </row>
    <row r="47" spans="1:2" ht="13.5" customHeight="1">
      <c r="A47" s="35"/>
      <c r="B47" s="35"/>
    </row>
    <row r="48" spans="1:2" ht="13.5" customHeight="1">
      <c r="A48" s="35"/>
      <c r="B48" s="35"/>
    </row>
    <row r="49" spans="1:2" ht="13.5" customHeight="1">
      <c r="A49" s="35"/>
      <c r="B49" s="35"/>
    </row>
    <row r="50" spans="1:2" ht="13.5" customHeight="1">
      <c r="A50" s="35"/>
      <c r="B50" s="35"/>
    </row>
    <row r="51" spans="1:2" ht="13.5" customHeight="1">
      <c r="A51" s="35"/>
      <c r="B51" s="35"/>
    </row>
    <row r="52" spans="1:2" ht="13.5" customHeight="1">
      <c r="A52" s="35"/>
      <c r="B52" s="35"/>
    </row>
    <row r="53" spans="1:2" ht="13.5" customHeight="1">
      <c r="A53" s="35"/>
      <c r="B53" s="35"/>
    </row>
    <row r="54" spans="1:2" ht="13.5" customHeight="1">
      <c r="A54" s="35"/>
      <c r="B54" s="35"/>
    </row>
    <row r="55" spans="1:2" ht="13.5" customHeight="1">
      <c r="A55" s="35"/>
      <c r="B55" s="35"/>
    </row>
    <row r="56" spans="1:2" ht="13.5" customHeight="1">
      <c r="A56" s="35"/>
      <c r="B56" s="35"/>
    </row>
    <row r="57" spans="1:2" ht="13.5" customHeight="1">
      <c r="A57" s="35"/>
      <c r="B57" s="35"/>
    </row>
    <row r="58" spans="1:2" ht="13.5" customHeight="1">
      <c r="A58" s="35"/>
      <c r="B58" s="35"/>
    </row>
    <row r="59" spans="1:2" ht="13.5" customHeight="1">
      <c r="A59" s="35"/>
      <c r="B59" s="35"/>
    </row>
    <row r="60" spans="1:2" ht="13.5" customHeight="1">
      <c r="A60" s="35"/>
      <c r="B60" s="35"/>
    </row>
    <row r="61" spans="1:2" ht="13.5" customHeight="1">
      <c r="A61" s="35"/>
      <c r="B61" s="35"/>
    </row>
    <row r="62" spans="1:2" ht="13.5" customHeight="1">
      <c r="A62" s="35"/>
      <c r="B62" s="35"/>
    </row>
    <row r="63" spans="1:2" ht="13.5" customHeight="1">
      <c r="A63" s="35"/>
      <c r="B63" s="35"/>
    </row>
    <row r="64" spans="1:2" ht="13.5" customHeight="1">
      <c r="A64" s="35"/>
      <c r="B64" s="35"/>
    </row>
    <row r="65" spans="1:2" ht="13.5" customHeight="1">
      <c r="A65" s="35"/>
      <c r="B65" s="35"/>
    </row>
    <row r="66" spans="1:2" ht="13.5" customHeight="1">
      <c r="A66" s="35"/>
      <c r="B66" s="35"/>
    </row>
    <row r="67" spans="1:2" ht="13.5" customHeight="1">
      <c r="A67" s="35"/>
      <c r="B67" s="35"/>
    </row>
    <row r="68" spans="1:2" ht="13.5" customHeight="1">
      <c r="A68" s="35"/>
      <c r="B68" s="35"/>
    </row>
    <row r="69" spans="1:2" ht="13.5" customHeight="1">
      <c r="A69" s="35"/>
      <c r="B69" s="35"/>
    </row>
    <row r="70" spans="1:2" ht="13.5" customHeight="1">
      <c r="A70" s="35"/>
      <c r="B70" s="35"/>
    </row>
    <row r="71" spans="1:2" ht="13.5" customHeight="1">
      <c r="A71" s="35"/>
      <c r="B71" s="35"/>
    </row>
    <row r="72" spans="1:2" ht="13.5" customHeight="1">
      <c r="A72" s="35"/>
      <c r="B72" s="35"/>
    </row>
    <row r="73" spans="1:2" ht="13.5" customHeight="1">
      <c r="A73" s="35"/>
      <c r="B73" s="35"/>
    </row>
    <row r="74" spans="1:2" ht="13.5" customHeight="1">
      <c r="A74" s="35"/>
      <c r="B74" s="35"/>
    </row>
    <row r="75" spans="1:2" ht="13.5" customHeight="1">
      <c r="A75" s="35"/>
      <c r="B75" s="35"/>
    </row>
    <row r="76" spans="1:2" ht="13.5" customHeight="1">
      <c r="A76" s="35"/>
      <c r="B76" s="35"/>
    </row>
    <row r="77" spans="1:2" ht="13.5" customHeight="1">
      <c r="A77" s="35"/>
      <c r="B77" s="35"/>
    </row>
    <row r="78" spans="1:2" ht="13.5" customHeight="1">
      <c r="A78" s="35"/>
      <c r="B78" s="35"/>
    </row>
    <row r="79" spans="1:2" ht="13.5" customHeight="1">
      <c r="A79" s="35"/>
      <c r="B79" s="35"/>
    </row>
    <row r="80" spans="1:2" ht="13.5" customHeight="1">
      <c r="A80" s="35"/>
      <c r="B80" s="35"/>
    </row>
    <row r="81" spans="1:2" ht="13.5" customHeight="1">
      <c r="A81" s="35"/>
      <c r="B81" s="35"/>
    </row>
  </sheetData>
  <mergeCells count="1">
    <mergeCell ref="A8: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workbookViewId="0">
      <pane ySplit="3" topLeftCell="A8" activePane="bottomLeft" state="frozen"/>
      <selection pane="bottomLeft" activeCell="B25" sqref="B25"/>
    </sheetView>
  </sheetViews>
  <sheetFormatPr defaultRowHeight="15"/>
  <cols>
    <col min="1" max="1" width="9.140625" style="80"/>
    <col min="2" max="2" width="80.7109375" style="126" customWidth="1"/>
    <col min="6" max="6" width="28.140625" bestFit="1" customWidth="1"/>
    <col min="7" max="7" width="8.140625" bestFit="1" customWidth="1"/>
  </cols>
  <sheetData>
    <row r="1" spans="1:8">
      <c r="B1" s="126" t="s">
        <v>168</v>
      </c>
    </row>
    <row r="3" spans="1:8">
      <c r="B3" s="126" t="s">
        <v>172</v>
      </c>
    </row>
    <row r="4" spans="1:8" ht="120">
      <c r="A4" s="146">
        <v>1</v>
      </c>
      <c r="B4" s="126" t="s">
        <v>170</v>
      </c>
    </row>
    <row r="6" spans="1:8" ht="165">
      <c r="A6" s="146">
        <v>2</v>
      </c>
      <c r="B6" s="126" t="s">
        <v>171</v>
      </c>
    </row>
    <row r="8" spans="1:8" ht="30">
      <c r="A8" s="146">
        <v>3</v>
      </c>
      <c r="B8" s="126" t="s">
        <v>173</v>
      </c>
    </row>
    <row r="10" spans="1:8" ht="30">
      <c r="A10" s="80">
        <v>4</v>
      </c>
      <c r="B10" s="126" t="s">
        <v>177</v>
      </c>
      <c r="H10" s="152" t="s">
        <v>178</v>
      </c>
    </row>
    <row r="11" spans="1:8" ht="38.25">
      <c r="C11" s="150" t="s">
        <v>128</v>
      </c>
      <c r="D11" s="150" t="s">
        <v>3</v>
      </c>
      <c r="E11" s="151" t="s">
        <v>0</v>
      </c>
      <c r="F11" s="150" t="s">
        <v>2</v>
      </c>
      <c r="G11" s="150" t="s">
        <v>175</v>
      </c>
      <c r="H11" s="150" t="s">
        <v>176</v>
      </c>
    </row>
    <row r="12" spans="1:8">
      <c r="C12" s="123" t="s">
        <v>57</v>
      </c>
      <c r="D12" s="81">
        <v>141030</v>
      </c>
      <c r="E12" s="125">
        <v>905130</v>
      </c>
      <c r="F12" s="82" t="s">
        <v>149</v>
      </c>
      <c r="G12" s="123" t="s">
        <v>148</v>
      </c>
      <c r="H12" s="148" t="s">
        <v>120</v>
      </c>
    </row>
    <row r="13" spans="1:8">
      <c r="C13" s="123" t="s">
        <v>57</v>
      </c>
      <c r="D13" s="81" t="s">
        <v>123</v>
      </c>
      <c r="E13" s="125">
        <v>905300</v>
      </c>
      <c r="F13" s="82" t="s">
        <v>118</v>
      </c>
      <c r="G13" s="123" t="s">
        <v>117</v>
      </c>
      <c r="H13" s="148" t="s">
        <v>174</v>
      </c>
    </row>
    <row r="14" spans="1:8">
      <c r="C14" s="123" t="s">
        <v>57</v>
      </c>
      <c r="D14" s="149" t="s">
        <v>126</v>
      </c>
      <c r="E14" s="125">
        <v>905300</v>
      </c>
      <c r="F14" s="82" t="s">
        <v>118</v>
      </c>
      <c r="G14" s="123" t="s">
        <v>117</v>
      </c>
      <c r="H14" s="148" t="s">
        <v>174</v>
      </c>
    </row>
    <row r="15" spans="1:8">
      <c r="C15" s="123" t="s">
        <v>57</v>
      </c>
      <c r="D15" s="81" t="s">
        <v>127</v>
      </c>
      <c r="E15" s="125">
        <v>905300</v>
      </c>
      <c r="F15" s="82" t="s">
        <v>118</v>
      </c>
      <c r="G15" s="123" t="s">
        <v>117</v>
      </c>
      <c r="H15" s="148" t="s">
        <v>174</v>
      </c>
    </row>
    <row r="16" spans="1:8">
      <c r="C16" s="123" t="s">
        <v>57</v>
      </c>
      <c r="D16" s="81">
        <v>151023</v>
      </c>
      <c r="E16" s="125">
        <v>905300</v>
      </c>
      <c r="F16" s="82" t="s">
        <v>118</v>
      </c>
      <c r="G16" s="123" t="s">
        <v>117</v>
      </c>
      <c r="H16" s="148" t="s">
        <v>174</v>
      </c>
    </row>
    <row r="17" spans="1:8">
      <c r="C17" s="123" t="s">
        <v>57</v>
      </c>
      <c r="D17" s="81">
        <v>151027</v>
      </c>
      <c r="E17" s="125">
        <v>905300</v>
      </c>
      <c r="F17" s="82" t="s">
        <v>118</v>
      </c>
      <c r="G17" s="123" t="s">
        <v>117</v>
      </c>
      <c r="H17" s="148" t="s">
        <v>174</v>
      </c>
    </row>
    <row r="18" spans="1:8">
      <c r="C18" s="123" t="s">
        <v>57</v>
      </c>
      <c r="D18" s="81">
        <v>151028</v>
      </c>
      <c r="E18" s="125">
        <v>905300</v>
      </c>
      <c r="F18" s="82" t="s">
        <v>118</v>
      </c>
      <c r="G18" s="123" t="s">
        <v>117</v>
      </c>
      <c r="H18" s="148" t="s">
        <v>174</v>
      </c>
    </row>
    <row r="19" spans="1:8">
      <c r="C19" s="123" t="s">
        <v>57</v>
      </c>
      <c r="D19" s="81">
        <v>851068</v>
      </c>
      <c r="E19" s="125">
        <v>905300</v>
      </c>
      <c r="F19" s="82" t="s">
        <v>118</v>
      </c>
      <c r="G19" s="123" t="s">
        <v>117</v>
      </c>
      <c r="H19" s="148" t="s">
        <v>174</v>
      </c>
    </row>
    <row r="20" spans="1:8">
      <c r="C20" s="123" t="s">
        <v>57</v>
      </c>
      <c r="D20" s="81">
        <v>951074</v>
      </c>
      <c r="E20" s="125">
        <v>905300</v>
      </c>
      <c r="F20" s="82" t="s">
        <v>118</v>
      </c>
      <c r="G20" s="123" t="s">
        <v>117</v>
      </c>
      <c r="H20" s="148" t="s">
        <v>174</v>
      </c>
    </row>
    <row r="21" spans="1:8">
      <c r="C21" s="123" t="s">
        <v>57</v>
      </c>
      <c r="D21" s="81">
        <v>951075</v>
      </c>
      <c r="E21" s="125">
        <v>905300</v>
      </c>
      <c r="F21" s="82" t="s">
        <v>118</v>
      </c>
      <c r="G21" s="123" t="s">
        <v>117</v>
      </c>
      <c r="H21" s="148" t="s">
        <v>174</v>
      </c>
    </row>
    <row r="22" spans="1:8">
      <c r="C22" s="123" t="s">
        <v>57</v>
      </c>
      <c r="D22" s="81">
        <v>971092</v>
      </c>
      <c r="E22" s="125">
        <v>905300</v>
      </c>
      <c r="F22" s="82" t="s">
        <v>118</v>
      </c>
      <c r="G22" s="123" t="s">
        <v>117</v>
      </c>
      <c r="H22" s="148" t="s">
        <v>174</v>
      </c>
    </row>
    <row r="23" spans="1:8">
      <c r="C23" s="123" t="s">
        <v>57</v>
      </c>
      <c r="D23" s="81" t="s">
        <v>124</v>
      </c>
      <c r="E23" s="125">
        <v>905500</v>
      </c>
      <c r="F23" s="82" t="s">
        <v>107</v>
      </c>
      <c r="G23" s="123" t="s">
        <v>119</v>
      </c>
      <c r="H23" s="148" t="s">
        <v>121</v>
      </c>
    </row>
    <row r="24" spans="1:8">
      <c r="C24" s="123" t="s">
        <v>57</v>
      </c>
      <c r="D24" s="81" t="s">
        <v>122</v>
      </c>
      <c r="E24" s="125">
        <v>905510</v>
      </c>
      <c r="F24" s="82" t="s">
        <v>151</v>
      </c>
      <c r="G24" s="123" t="s">
        <v>150</v>
      </c>
      <c r="H24" s="148" t="s">
        <v>119</v>
      </c>
    </row>
    <row r="25" spans="1:8">
      <c r="C25" s="123" t="s">
        <v>57</v>
      </c>
      <c r="D25" s="81" t="s">
        <v>125</v>
      </c>
      <c r="E25" s="125">
        <v>905510</v>
      </c>
      <c r="F25" s="82" t="s">
        <v>151</v>
      </c>
      <c r="G25" s="123" t="s">
        <v>150</v>
      </c>
      <c r="H25" s="148" t="s">
        <v>121</v>
      </c>
    </row>
    <row r="26" spans="1:8">
      <c r="C26" s="123" t="s">
        <v>57</v>
      </c>
      <c r="D26" s="81">
        <v>161022</v>
      </c>
      <c r="E26" s="125">
        <v>905510</v>
      </c>
      <c r="F26" s="82" t="s">
        <v>151</v>
      </c>
      <c r="G26" s="123" t="s">
        <v>150</v>
      </c>
      <c r="H26" s="148" t="s">
        <v>119</v>
      </c>
    </row>
    <row r="27" spans="1:8">
      <c r="C27" s="123" t="s">
        <v>57</v>
      </c>
      <c r="D27" s="81">
        <v>171025</v>
      </c>
      <c r="E27" s="125">
        <v>905510</v>
      </c>
      <c r="F27" s="82" t="s">
        <v>151</v>
      </c>
      <c r="G27" s="123" t="s">
        <v>150</v>
      </c>
      <c r="H27" s="148" t="s">
        <v>121</v>
      </c>
    </row>
    <row r="28" spans="1:8">
      <c r="C28" s="123"/>
      <c r="D28" s="123"/>
      <c r="E28" s="123"/>
      <c r="F28" s="123"/>
      <c r="G28" s="123"/>
      <c r="H28" s="123"/>
    </row>
    <row r="29" spans="1:8">
      <c r="A29" s="80">
        <v>5</v>
      </c>
      <c r="B29" s="126" t="s">
        <v>179</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28"/>
  <sheetViews>
    <sheetView topLeftCell="G1" zoomScaleNormal="100" workbookViewId="0">
      <selection activeCell="N12" sqref="N12"/>
    </sheetView>
  </sheetViews>
  <sheetFormatPr defaultColWidth="10.28515625" defaultRowHeight="15"/>
  <cols>
    <col min="1" max="1" width="16.5703125" style="94" customWidth="1"/>
    <col min="2" max="2" width="13.42578125" style="105" customWidth="1"/>
    <col min="3" max="3" width="16.5703125" style="105" customWidth="1"/>
    <col min="4" max="4" width="13.7109375" style="105" customWidth="1"/>
    <col min="5" max="5" width="16.28515625" style="106" customWidth="1"/>
    <col min="6" max="6" width="16.140625" style="106" customWidth="1"/>
    <col min="7" max="7" width="14.5703125" style="106" customWidth="1"/>
    <col min="8" max="8" width="13.5703125" style="106" customWidth="1"/>
    <col min="9" max="9" width="14.42578125" style="106" customWidth="1"/>
    <col min="10" max="10" width="14.85546875" style="106" customWidth="1"/>
    <col min="11" max="11" width="12.5703125" style="106" customWidth="1"/>
    <col min="12" max="12" width="17.42578125" style="106" customWidth="1"/>
    <col min="13" max="13" width="18.28515625" style="106" customWidth="1"/>
    <col min="14" max="14" width="16.42578125" style="106" customWidth="1"/>
    <col min="15" max="15" width="20.5703125" style="106" customWidth="1"/>
    <col min="16" max="16" width="21" style="106" customWidth="1"/>
    <col min="17" max="17" width="19.140625" style="106" customWidth="1"/>
    <col min="18" max="18" width="21.5703125" style="106" customWidth="1"/>
    <col min="19" max="19" width="19.85546875" style="94" customWidth="1"/>
    <col min="20" max="20" width="16.7109375" style="94" customWidth="1"/>
    <col min="21" max="21" width="18.42578125" style="94" customWidth="1"/>
    <col min="22" max="22" width="24" style="94" customWidth="1"/>
    <col min="23" max="23" width="18.85546875" style="94" customWidth="1"/>
    <col min="24" max="24" width="18.42578125" style="94" customWidth="1"/>
    <col min="25" max="16384" width="10.28515625" style="94"/>
  </cols>
  <sheetData>
    <row r="1" spans="1:24" s="87" customFormat="1" ht="18">
      <c r="A1" s="86" t="s">
        <v>779</v>
      </c>
      <c r="C1" s="88"/>
      <c r="D1" s="88"/>
      <c r="E1" s="88"/>
      <c r="F1" s="89"/>
      <c r="G1" s="89"/>
      <c r="H1" s="89"/>
      <c r="I1" s="89"/>
      <c r="J1" s="89"/>
      <c r="K1" s="89"/>
      <c r="L1" s="89"/>
      <c r="M1" s="89"/>
      <c r="N1" s="89"/>
      <c r="O1" s="89"/>
      <c r="P1" s="89"/>
      <c r="Q1" s="89"/>
      <c r="R1" s="89"/>
      <c r="S1" s="89"/>
      <c r="T1" s="89"/>
    </row>
    <row r="2" spans="1:24" s="91" customFormat="1" ht="63">
      <c r="A2" s="1" t="s">
        <v>19</v>
      </c>
      <c r="B2" s="90" t="s">
        <v>133</v>
      </c>
      <c r="C2" s="90" t="s">
        <v>134</v>
      </c>
      <c r="D2" s="90" t="s">
        <v>6</v>
      </c>
      <c r="E2" s="2" t="s">
        <v>7</v>
      </c>
      <c r="F2" s="2" t="s">
        <v>135</v>
      </c>
      <c r="G2" s="2" t="s">
        <v>136</v>
      </c>
      <c r="H2" s="2" t="s">
        <v>137</v>
      </c>
      <c r="I2" s="2" t="s">
        <v>138</v>
      </c>
      <c r="J2" s="2" t="s">
        <v>139</v>
      </c>
      <c r="K2" s="2" t="s">
        <v>13</v>
      </c>
      <c r="L2" s="140" t="s">
        <v>140</v>
      </c>
      <c r="M2" s="140" t="s">
        <v>141</v>
      </c>
      <c r="N2" s="85" t="s">
        <v>142</v>
      </c>
      <c r="O2" s="2" t="s">
        <v>798</v>
      </c>
      <c r="P2" s="1" t="s">
        <v>799</v>
      </c>
      <c r="Q2" s="141" t="s">
        <v>143</v>
      </c>
      <c r="R2" s="141" t="s">
        <v>794</v>
      </c>
      <c r="S2" s="140" t="s">
        <v>795</v>
      </c>
      <c r="T2" s="141" t="s">
        <v>790</v>
      </c>
      <c r="U2" s="142" t="s">
        <v>791</v>
      </c>
      <c r="V2" s="145" t="s">
        <v>18</v>
      </c>
      <c r="W2" s="143" t="s">
        <v>792</v>
      </c>
      <c r="X2" s="144" t="s">
        <v>793</v>
      </c>
    </row>
    <row r="3" spans="1:24" ht="15.75">
      <c r="A3" s="92" t="s">
        <v>53</v>
      </c>
      <c r="B3" s="92">
        <v>10</v>
      </c>
      <c r="C3" s="92">
        <v>10</v>
      </c>
      <c r="D3" s="92">
        <v>99767.075799999991</v>
      </c>
      <c r="E3" s="131">
        <v>25335.18</v>
      </c>
      <c r="F3" s="131">
        <v>20377.371056000004</v>
      </c>
      <c r="G3" s="131">
        <v>0</v>
      </c>
      <c r="H3" s="131">
        <v>0</v>
      </c>
      <c r="I3" s="131">
        <v>11479.208264999999</v>
      </c>
      <c r="J3" s="131">
        <v>165.77378999999999</v>
      </c>
      <c r="K3" s="131">
        <v>0</v>
      </c>
      <c r="L3" s="131">
        <v>1515.558</v>
      </c>
      <c r="M3" s="131">
        <v>2082.92</v>
      </c>
      <c r="N3" s="131">
        <f>SUM(E3:M3)</f>
        <v>60956.011111</v>
      </c>
      <c r="O3" s="131">
        <f t="shared" ref="O3:O11" si="0">N3-N17</f>
        <v>9199.3700065000012</v>
      </c>
      <c r="P3" s="93">
        <f t="shared" ref="P3:P12" si="1">O3/N17</f>
        <v>0.17774279416482766</v>
      </c>
      <c r="Q3" s="131">
        <v>34400</v>
      </c>
      <c r="R3" s="131">
        <v>6093.0099999999993</v>
      </c>
      <c r="S3" s="131">
        <f t="shared" ref="S3:S11" si="2">SUM(Q3:R3)</f>
        <v>40493.01</v>
      </c>
      <c r="T3" s="131">
        <f t="shared" ref="T3:T12" si="3">S3-S17</f>
        <v>2969</v>
      </c>
      <c r="U3" s="93">
        <f t="shared" ref="U3:U12" si="4">T3/S17</f>
        <v>7.9122673722771097E-2</v>
      </c>
      <c r="V3" s="131">
        <f>S3+N3</f>
        <v>101449.02111100001</v>
      </c>
      <c r="W3" s="131">
        <f t="shared" ref="W3:W11" si="5">V3-V17</f>
        <v>12168.370006500016</v>
      </c>
      <c r="X3" s="93">
        <f t="shared" ref="X3:X12" si="6">W3/V17</f>
        <v>0.13629347295258129</v>
      </c>
    </row>
    <row r="4" spans="1:24" ht="15.75">
      <c r="A4" s="95" t="s">
        <v>54</v>
      </c>
      <c r="B4" s="97">
        <v>88</v>
      </c>
      <c r="C4" s="95">
        <v>84</v>
      </c>
      <c r="D4" s="95">
        <v>566884.98119999992</v>
      </c>
      <c r="E4" s="132">
        <v>320910.30035999988</v>
      </c>
      <c r="F4" s="132">
        <v>169202.60487729998</v>
      </c>
      <c r="G4" s="132">
        <v>2425.5638397899997</v>
      </c>
      <c r="H4" s="132">
        <v>1852.1523001799999</v>
      </c>
      <c r="I4" s="132">
        <v>100175.22412590012</v>
      </c>
      <c r="J4" s="132">
        <v>13496.97043422</v>
      </c>
      <c r="K4" s="132">
        <v>448.07000000000005</v>
      </c>
      <c r="L4" s="132">
        <v>0</v>
      </c>
      <c r="M4" s="132">
        <v>17050.880000000005</v>
      </c>
      <c r="N4" s="132">
        <f>SUM(E4:M4)</f>
        <v>625561.76593738992</v>
      </c>
      <c r="O4" s="132">
        <f t="shared" si="0"/>
        <v>43041.124843997182</v>
      </c>
      <c r="P4" s="96">
        <f t="shared" si="1"/>
        <v>7.3887724842177066E-2</v>
      </c>
      <c r="Q4" s="132">
        <v>281600</v>
      </c>
      <c r="R4" s="132">
        <v>52143.000000000022</v>
      </c>
      <c r="S4" s="132">
        <f t="shared" si="2"/>
        <v>333743</v>
      </c>
      <c r="T4" s="132">
        <f t="shared" si="3"/>
        <v>19500</v>
      </c>
      <c r="U4" s="96">
        <f t="shared" si="4"/>
        <v>6.2053888232991669E-2</v>
      </c>
      <c r="V4" s="132">
        <f t="shared" ref="V4:V11" si="7">S4+N4</f>
        <v>959304.76593738992</v>
      </c>
      <c r="W4" s="132">
        <f t="shared" si="5"/>
        <v>62541.124843997182</v>
      </c>
      <c r="X4" s="96">
        <f t="shared" si="6"/>
        <v>6.9740923893550105E-2</v>
      </c>
    </row>
    <row r="5" spans="1:24" ht="15.75">
      <c r="A5" s="92" t="s">
        <v>55</v>
      </c>
      <c r="B5" s="92">
        <v>40</v>
      </c>
      <c r="C5" s="92">
        <v>40</v>
      </c>
      <c r="D5" s="92">
        <v>116116.38999999994</v>
      </c>
      <c r="E5" s="131">
        <v>98244.900000000023</v>
      </c>
      <c r="F5" s="131">
        <v>5487.4434153000011</v>
      </c>
      <c r="G5" s="131">
        <v>0</v>
      </c>
      <c r="H5" s="131">
        <v>0</v>
      </c>
      <c r="I5" s="131">
        <v>45916.833059999997</v>
      </c>
      <c r="J5" s="131">
        <v>16921.091825819996</v>
      </c>
      <c r="K5" s="131">
        <v>0</v>
      </c>
      <c r="L5" s="131">
        <v>9100</v>
      </c>
      <c r="M5" s="131">
        <v>4454.9662499999995</v>
      </c>
      <c r="N5" s="131">
        <f t="shared" ref="N5:N11" si="8">SUM(E5:M5)</f>
        <v>180125.23455112003</v>
      </c>
      <c r="O5" s="131">
        <f t="shared" si="0"/>
        <v>27752.224996120029</v>
      </c>
      <c r="P5" s="93">
        <f t="shared" si="1"/>
        <v>0.18213347020689177</v>
      </c>
      <c r="Q5" s="131">
        <v>73575</v>
      </c>
      <c r="R5" s="131">
        <v>17087.420000000009</v>
      </c>
      <c r="S5" s="131">
        <f t="shared" si="2"/>
        <v>90662.420000000013</v>
      </c>
      <c r="T5" s="131">
        <f t="shared" si="3"/>
        <v>5455</v>
      </c>
      <c r="U5" s="93">
        <f t="shared" si="4"/>
        <v>6.4020246124105146E-2</v>
      </c>
      <c r="V5" s="131">
        <f t="shared" si="7"/>
        <v>270787.65455112001</v>
      </c>
      <c r="W5" s="131">
        <f t="shared" si="5"/>
        <v>33207.22499612</v>
      </c>
      <c r="X5" s="93">
        <f t="shared" si="6"/>
        <v>0.13977256063691268</v>
      </c>
    </row>
    <row r="6" spans="1:24" ht="15.75">
      <c r="A6" s="97" t="s">
        <v>56</v>
      </c>
      <c r="B6" s="97">
        <v>79</v>
      </c>
      <c r="C6" s="97">
        <v>77</v>
      </c>
      <c r="D6" s="97">
        <v>297996.85449999996</v>
      </c>
      <c r="E6" s="132">
        <v>223467.66000000021</v>
      </c>
      <c r="F6" s="132">
        <v>22347.256207009992</v>
      </c>
      <c r="G6" s="132">
        <v>0</v>
      </c>
      <c r="H6" s="132">
        <v>0</v>
      </c>
      <c r="I6" s="132">
        <v>89002.128081300063</v>
      </c>
      <c r="J6" s="132">
        <v>9618.7436244900018</v>
      </c>
      <c r="K6" s="132">
        <v>805.18179000000021</v>
      </c>
      <c r="L6" s="132">
        <v>40500</v>
      </c>
      <c r="M6" s="132">
        <v>13125.060199999991</v>
      </c>
      <c r="N6" s="132">
        <f t="shared" si="8"/>
        <v>398866.02990280022</v>
      </c>
      <c r="O6" s="132">
        <f t="shared" si="0"/>
        <v>34764.139561299991</v>
      </c>
      <c r="P6" s="96">
        <f t="shared" si="1"/>
        <v>9.5479151532813625E-2</v>
      </c>
      <c r="Q6" s="132">
        <v>216764</v>
      </c>
      <c r="R6" s="132">
        <v>34621.039999999994</v>
      </c>
      <c r="S6" s="132">
        <f t="shared" si="2"/>
        <v>251385.03999999998</v>
      </c>
      <c r="T6" s="132">
        <f t="shared" si="3"/>
        <v>1614</v>
      </c>
      <c r="U6" s="96">
        <f t="shared" si="4"/>
        <v>6.4619180830571875E-3</v>
      </c>
      <c r="V6" s="132">
        <f t="shared" si="7"/>
        <v>650251.06990280026</v>
      </c>
      <c r="W6" s="132">
        <f t="shared" si="5"/>
        <v>36378.13956130005</v>
      </c>
      <c r="X6" s="96">
        <f t="shared" si="6"/>
        <v>5.926004839643724E-2</v>
      </c>
    </row>
    <row r="7" spans="1:24" ht="15.75">
      <c r="A7" s="92" t="s">
        <v>57</v>
      </c>
      <c r="B7" s="92">
        <v>188</v>
      </c>
      <c r="C7" s="92">
        <v>46</v>
      </c>
      <c r="D7" s="92">
        <v>260371.40900000004</v>
      </c>
      <c r="E7" s="131">
        <v>151117.68504222005</v>
      </c>
      <c r="F7" s="131">
        <v>66225.482144800015</v>
      </c>
      <c r="G7" s="131">
        <v>451291.10136607196</v>
      </c>
      <c r="H7" s="131">
        <v>122116.10116347001</v>
      </c>
      <c r="I7" s="131">
        <v>151831.66131840003</v>
      </c>
      <c r="J7" s="131">
        <v>10624.442201100001</v>
      </c>
      <c r="K7" s="131">
        <v>2570.3353900000002</v>
      </c>
      <c r="L7" s="131">
        <v>60500</v>
      </c>
      <c r="M7" s="131">
        <v>35173.73720000001</v>
      </c>
      <c r="N7" s="131">
        <f t="shared" si="8"/>
        <v>1051450.5458260623</v>
      </c>
      <c r="O7" s="131">
        <f t="shared" si="0"/>
        <v>-15877.341111437185</v>
      </c>
      <c r="P7" s="93">
        <f t="shared" si="1"/>
        <v>-1.4875785881501031E-2</v>
      </c>
      <c r="Q7" s="131">
        <v>580904</v>
      </c>
      <c r="R7" s="131">
        <v>139025.95000000007</v>
      </c>
      <c r="S7" s="131">
        <f t="shared" si="2"/>
        <v>719929.95000000007</v>
      </c>
      <c r="T7" s="131">
        <f t="shared" si="3"/>
        <v>-274117</v>
      </c>
      <c r="U7" s="93">
        <f t="shared" si="4"/>
        <v>-0.27575860476207886</v>
      </c>
      <c r="V7" s="131">
        <f t="shared" si="7"/>
        <v>1771380.4958260623</v>
      </c>
      <c r="W7" s="131">
        <f t="shared" si="5"/>
        <v>-289994.34111143742</v>
      </c>
      <c r="X7" s="93">
        <f t="shared" si="6"/>
        <v>-0.14068006260436852</v>
      </c>
    </row>
    <row r="8" spans="1:24" ht="15.75">
      <c r="A8" s="95" t="s">
        <v>144</v>
      </c>
      <c r="B8" s="95">
        <v>57</v>
      </c>
      <c r="C8" s="95">
        <v>42</v>
      </c>
      <c r="D8" s="95">
        <v>182184.45920000001</v>
      </c>
      <c r="E8" s="132">
        <v>118272.96000000002</v>
      </c>
      <c r="F8" s="132">
        <v>24661.172346240004</v>
      </c>
      <c r="G8" s="132">
        <v>2334.7453065300001</v>
      </c>
      <c r="H8" s="132">
        <v>204.84539712</v>
      </c>
      <c r="I8" s="132">
        <v>52804.358018999963</v>
      </c>
      <c r="J8" s="132">
        <v>771.48571500000003</v>
      </c>
      <c r="K8" s="132">
        <v>0</v>
      </c>
      <c r="L8" s="132">
        <v>48600</v>
      </c>
      <c r="M8" s="132">
        <v>5421.2231499999989</v>
      </c>
      <c r="N8" s="132">
        <f t="shared" si="8"/>
        <v>253070.78993388999</v>
      </c>
      <c r="O8" s="132">
        <f t="shared" si="0"/>
        <v>18973.331089389976</v>
      </c>
      <c r="P8" s="96">
        <f t="shared" si="1"/>
        <v>8.1048855391433666E-2</v>
      </c>
      <c r="Q8" s="132">
        <v>89533</v>
      </c>
      <c r="R8" s="132">
        <v>14166.649999999996</v>
      </c>
      <c r="S8" s="132">
        <f t="shared" si="2"/>
        <v>103699.65</v>
      </c>
      <c r="T8" s="132">
        <f t="shared" si="3"/>
        <v>-2450</v>
      </c>
      <c r="U8" s="96">
        <f t="shared" si="4"/>
        <v>-2.308062249851978E-2</v>
      </c>
      <c r="V8" s="132">
        <f t="shared" si="7"/>
        <v>356770.43993389001</v>
      </c>
      <c r="W8" s="132">
        <f t="shared" si="5"/>
        <v>16523.331089389976</v>
      </c>
      <c r="X8" s="96">
        <f t="shared" si="6"/>
        <v>4.8562737668820223E-2</v>
      </c>
    </row>
    <row r="9" spans="1:24" ht="15.75">
      <c r="A9" s="92" t="s">
        <v>59</v>
      </c>
      <c r="B9" s="92">
        <v>11</v>
      </c>
      <c r="C9" s="92">
        <v>7</v>
      </c>
      <c r="D9" s="92">
        <v>20606.057099999998</v>
      </c>
      <c r="E9" s="131">
        <v>19901.699999999997</v>
      </c>
      <c r="F9" s="131">
        <v>314.19120102999995</v>
      </c>
      <c r="G9" s="131">
        <v>27370.904628897999</v>
      </c>
      <c r="H9" s="131">
        <v>17034.408112379999</v>
      </c>
      <c r="I9" s="131">
        <v>12627.129091499999</v>
      </c>
      <c r="J9" s="131">
        <v>3312.0200540699998</v>
      </c>
      <c r="K9" s="131">
        <v>118.07250000000001</v>
      </c>
      <c r="L9" s="131">
        <v>2600</v>
      </c>
      <c r="M9" s="131">
        <v>3346.1746500000008</v>
      </c>
      <c r="N9" s="131">
        <f t="shared" si="8"/>
        <v>86624.600237877996</v>
      </c>
      <c r="O9" s="131">
        <f t="shared" si="0"/>
        <v>-16151.317696762126</v>
      </c>
      <c r="P9" s="93">
        <f t="shared" si="1"/>
        <v>-0.15715079973339166</v>
      </c>
      <c r="Q9" s="131">
        <v>55263</v>
      </c>
      <c r="R9" s="131">
        <v>8007.2699999999995</v>
      </c>
      <c r="S9" s="131">
        <f t="shared" si="2"/>
        <v>63270.27</v>
      </c>
      <c r="T9" s="131">
        <f t="shared" si="3"/>
        <v>1310</v>
      </c>
      <c r="U9" s="93">
        <f t="shared" si="4"/>
        <v>2.1142580560091169E-2</v>
      </c>
      <c r="V9" s="131">
        <f t="shared" si="7"/>
        <v>149894.870237878</v>
      </c>
      <c r="W9" s="131">
        <f t="shared" si="5"/>
        <v>-14841.317696762126</v>
      </c>
      <c r="X9" s="93">
        <f t="shared" si="6"/>
        <v>-9.009142364427232E-2</v>
      </c>
    </row>
    <row r="10" spans="1:24" ht="15.75">
      <c r="A10" s="97" t="s">
        <v>60</v>
      </c>
      <c r="B10" s="97">
        <v>260</v>
      </c>
      <c r="C10" s="97">
        <v>195</v>
      </c>
      <c r="D10" s="97">
        <v>2150434.1327999998</v>
      </c>
      <c r="E10" s="132">
        <v>601808.58035999886</v>
      </c>
      <c r="F10" s="132">
        <v>775678.26442532032</v>
      </c>
      <c r="G10" s="132">
        <v>176560.51326486297</v>
      </c>
      <c r="H10" s="132">
        <v>106425.75303360001</v>
      </c>
      <c r="I10" s="132">
        <v>276801.97529669927</v>
      </c>
      <c r="J10" s="132">
        <v>23613.558253740001</v>
      </c>
      <c r="K10" s="132">
        <v>62003.803427999999</v>
      </c>
      <c r="L10" s="132">
        <v>430030.74</v>
      </c>
      <c r="M10" s="132">
        <v>47863.62455</v>
      </c>
      <c r="N10" s="132">
        <f t="shared" si="8"/>
        <v>2500786.8126122216</v>
      </c>
      <c r="O10" s="132">
        <f t="shared" si="0"/>
        <v>133758.53052621987</v>
      </c>
      <c r="P10" s="96">
        <f t="shared" si="1"/>
        <v>5.6509054639745107E-2</v>
      </c>
      <c r="Q10" s="132">
        <v>790481</v>
      </c>
      <c r="R10" s="132">
        <v>84298.87999999999</v>
      </c>
      <c r="S10" s="132">
        <f t="shared" si="2"/>
        <v>874779.88</v>
      </c>
      <c r="T10" s="132">
        <f t="shared" si="3"/>
        <v>-45240</v>
      </c>
      <c r="U10" s="96">
        <f t="shared" si="4"/>
        <v>-4.9172850482317836E-2</v>
      </c>
      <c r="V10" s="132">
        <f t="shared" si="7"/>
        <v>3375566.6926122215</v>
      </c>
      <c r="W10" s="132">
        <f t="shared" si="5"/>
        <v>88518.530526219867</v>
      </c>
      <c r="X10" s="96">
        <f t="shared" si="6"/>
        <v>2.6929489974386291E-2</v>
      </c>
    </row>
    <row r="11" spans="1:24" ht="15.75">
      <c r="A11" s="98" t="s">
        <v>145</v>
      </c>
      <c r="B11" s="92">
        <v>2</v>
      </c>
      <c r="C11" s="92">
        <v>1</v>
      </c>
      <c r="D11" s="92">
        <v>3333.4720000000002</v>
      </c>
      <c r="E11" s="131">
        <v>2843.1</v>
      </c>
      <c r="F11" s="131">
        <v>133.17488100000014</v>
      </c>
      <c r="G11" s="131">
        <v>795.87996579000003</v>
      </c>
      <c r="H11" s="131">
        <v>0</v>
      </c>
      <c r="I11" s="131">
        <v>1454.0330469</v>
      </c>
      <c r="J11" s="131">
        <v>0</v>
      </c>
      <c r="K11" s="131">
        <v>0</v>
      </c>
      <c r="L11" s="131">
        <v>0</v>
      </c>
      <c r="M11" s="131">
        <v>199.81500000000003</v>
      </c>
      <c r="N11" s="131">
        <f t="shared" si="8"/>
        <v>5426.0028936899998</v>
      </c>
      <c r="O11" s="131">
        <f t="shared" si="0"/>
        <v>-725.2013938099999</v>
      </c>
      <c r="P11" s="93">
        <f t="shared" si="1"/>
        <v>-0.11789583956489592</v>
      </c>
      <c r="Q11" s="131">
        <v>3300</v>
      </c>
      <c r="R11" s="131">
        <v>305.83</v>
      </c>
      <c r="S11" s="131">
        <f t="shared" si="2"/>
        <v>3605.83</v>
      </c>
      <c r="T11" s="133">
        <f t="shared" si="3"/>
        <v>-650</v>
      </c>
      <c r="U11" s="99">
        <f t="shared" si="4"/>
        <v>-0.15273166456366913</v>
      </c>
      <c r="V11" s="133">
        <f t="shared" si="7"/>
        <v>9031.8328936899998</v>
      </c>
      <c r="W11" s="133">
        <f t="shared" si="5"/>
        <v>-1375.201393809999</v>
      </c>
      <c r="X11" s="99">
        <f t="shared" si="6"/>
        <v>-0.13214152618501201</v>
      </c>
    </row>
    <row r="12" spans="1:24" ht="16.5" thickBot="1">
      <c r="A12" s="100" t="s">
        <v>47</v>
      </c>
      <c r="B12" s="101">
        <f>SUM(B3:B11)</f>
        <v>735</v>
      </c>
      <c r="C12" s="101">
        <f>SUM(C3:C11)</f>
        <v>502</v>
      </c>
      <c r="D12" s="101">
        <f>SUM(D3:D11)</f>
        <v>3697694.8315999997</v>
      </c>
      <c r="E12" s="134">
        <f>SUM(E3:E11)</f>
        <v>1561902.065762219</v>
      </c>
      <c r="F12" s="134">
        <f t="shared" ref="F12:M12" si="9">SUM(F3:F11)</f>
        <v>1084426.9605540005</v>
      </c>
      <c r="G12" s="134">
        <f t="shared" si="9"/>
        <v>660778.70837194286</v>
      </c>
      <c r="H12" s="134">
        <f t="shared" si="9"/>
        <v>247633.26000675</v>
      </c>
      <c r="I12" s="134">
        <f t="shared" si="9"/>
        <v>742092.55030469934</v>
      </c>
      <c r="J12" s="134">
        <f t="shared" si="9"/>
        <v>78524.085898439997</v>
      </c>
      <c r="K12" s="134">
        <f t="shared" si="9"/>
        <v>65945.463107999996</v>
      </c>
      <c r="L12" s="134">
        <f t="shared" si="9"/>
        <v>592846.29799999995</v>
      </c>
      <c r="M12" s="134">
        <f t="shared" si="9"/>
        <v>128718.40100000001</v>
      </c>
      <c r="N12" s="134">
        <f>SUM(N3:N11)</f>
        <v>5162867.7930060523</v>
      </c>
      <c r="O12" s="134">
        <f>SUM(O3:O11)</f>
        <v>234734.86082151774</v>
      </c>
      <c r="P12" s="102">
        <f t="shared" si="1"/>
        <v>4.763160086216766E-2</v>
      </c>
      <c r="Q12" s="134">
        <f>SUM(Q3:Q11)</f>
        <v>2125820</v>
      </c>
      <c r="R12" s="134">
        <f>SUM(R3:R11)</f>
        <v>355749.05000000016</v>
      </c>
      <c r="S12" s="134">
        <f>SUM(S3:S11)</f>
        <v>2481569.0499999998</v>
      </c>
      <c r="T12" s="134">
        <f t="shared" si="3"/>
        <v>-291609</v>
      </c>
      <c r="U12" s="147">
        <f t="shared" si="4"/>
        <v>-0.10515336366519994</v>
      </c>
      <c r="V12" s="134">
        <f>SUM(V3:V11)</f>
        <v>7644436.8430060521</v>
      </c>
      <c r="W12" s="134">
        <f>SUM(W3:W11)</f>
        <v>-56874.139178482452</v>
      </c>
      <c r="X12" s="102">
        <f t="shared" si="6"/>
        <v>-7.3849944912041041E-3</v>
      </c>
    </row>
    <row r="13" spans="1:24" s="104" customFormat="1" ht="15.75" thickTop="1">
      <c r="A13" s="194"/>
      <c r="B13" s="191"/>
      <c r="C13" s="191"/>
      <c r="D13" s="191"/>
      <c r="E13" s="192"/>
      <c r="F13" s="192"/>
      <c r="G13" s="192"/>
      <c r="H13" s="192"/>
      <c r="I13" s="192"/>
      <c r="J13" s="192"/>
      <c r="K13" s="192"/>
      <c r="L13" s="192"/>
      <c r="M13" s="192"/>
      <c r="N13" s="192"/>
      <c r="O13" s="193"/>
      <c r="P13" s="193"/>
      <c r="Q13" s="195"/>
      <c r="R13" s="196"/>
      <c r="S13" s="196"/>
      <c r="T13" s="196"/>
    </row>
    <row r="14" spans="1:24">
      <c r="N14" s="200"/>
      <c r="O14" s="107"/>
      <c r="P14" s="107"/>
      <c r="R14" s="108"/>
      <c r="S14" s="108"/>
      <c r="T14" s="108"/>
    </row>
    <row r="15" spans="1:24" s="113" customFormat="1" ht="18">
      <c r="A15" s="109" t="s">
        <v>780</v>
      </c>
      <c r="B15" s="110"/>
      <c r="C15" s="110"/>
      <c r="D15" s="110"/>
      <c r="E15" s="111"/>
      <c r="F15" s="111"/>
      <c r="G15" s="111"/>
      <c r="H15" s="111"/>
      <c r="I15" s="111"/>
      <c r="J15" s="111"/>
      <c r="K15" s="111"/>
      <c r="L15" s="111"/>
      <c r="M15" s="111"/>
      <c r="N15" s="111"/>
      <c r="O15" s="112"/>
      <c r="P15" s="112"/>
      <c r="Q15" s="112"/>
      <c r="R15" s="112"/>
    </row>
    <row r="16" spans="1:24" s="91" customFormat="1" ht="63">
      <c r="A16" s="1" t="s">
        <v>19</v>
      </c>
      <c r="B16" s="90" t="s">
        <v>133</v>
      </c>
      <c r="C16" s="90" t="s">
        <v>134</v>
      </c>
      <c r="D16" s="90" t="s">
        <v>6</v>
      </c>
      <c r="E16" s="2" t="s">
        <v>7</v>
      </c>
      <c r="F16" s="2" t="s">
        <v>135</v>
      </c>
      <c r="G16" s="2" t="s">
        <v>136</v>
      </c>
      <c r="H16" s="2" t="s">
        <v>137</v>
      </c>
      <c r="I16" s="2" t="s">
        <v>138</v>
      </c>
      <c r="J16" s="2" t="s">
        <v>139</v>
      </c>
      <c r="K16" s="2" t="s">
        <v>13</v>
      </c>
      <c r="L16" s="2" t="s">
        <v>140</v>
      </c>
      <c r="M16" s="2" t="s">
        <v>141</v>
      </c>
      <c r="N16" s="85" t="s">
        <v>142</v>
      </c>
      <c r="O16" s="2" t="s">
        <v>409</v>
      </c>
      <c r="P16" s="1" t="s">
        <v>410</v>
      </c>
      <c r="Q16" s="141" t="s">
        <v>143</v>
      </c>
      <c r="R16" s="141" t="s">
        <v>810</v>
      </c>
      <c r="S16" s="140" t="s">
        <v>421</v>
      </c>
      <c r="T16" s="141" t="s">
        <v>800</v>
      </c>
      <c r="U16" s="142" t="s">
        <v>801</v>
      </c>
      <c r="V16" s="145" t="s">
        <v>18</v>
      </c>
      <c r="W16" s="143" t="s">
        <v>803</v>
      </c>
      <c r="X16" s="144" t="s">
        <v>802</v>
      </c>
    </row>
    <row r="17" spans="1:24" ht="15.75">
      <c r="A17" s="92" t="s">
        <v>53</v>
      </c>
      <c r="B17" s="92">
        <v>10</v>
      </c>
      <c r="C17" s="92">
        <v>10</v>
      </c>
      <c r="D17" s="92">
        <v>89231</v>
      </c>
      <c r="E17" s="131">
        <v>24903.558000000005</v>
      </c>
      <c r="F17" s="131">
        <v>14136.308757000001</v>
      </c>
      <c r="G17" s="131">
        <v>0</v>
      </c>
      <c r="H17" s="131">
        <v>0</v>
      </c>
      <c r="I17" s="131">
        <v>9481.0499999999975</v>
      </c>
      <c r="J17" s="131">
        <v>0</v>
      </c>
      <c r="K17" s="131">
        <v>0</v>
      </c>
      <c r="L17" s="131">
        <v>1580.175</v>
      </c>
      <c r="M17" s="131">
        <v>1655.5493475000003</v>
      </c>
      <c r="N17" s="131">
        <f>SUM(E17:M17)</f>
        <v>51756.641104499999</v>
      </c>
      <c r="O17" s="131">
        <v>-12685.018895500005</v>
      </c>
      <c r="P17" s="93">
        <v>-0.19684500516436113</v>
      </c>
      <c r="Q17" s="131">
        <v>31431</v>
      </c>
      <c r="R17" s="131">
        <v>6093.0099999999993</v>
      </c>
      <c r="S17" s="131">
        <f>SUM(Q17:R17)</f>
        <v>37524.01</v>
      </c>
      <c r="T17" s="131">
        <v>5443.6700000000055</v>
      </c>
      <c r="U17" s="93">
        <v>0.14507195808114995</v>
      </c>
      <c r="V17" s="131">
        <f>S17+N17</f>
        <v>89280.651104499993</v>
      </c>
      <c r="W17" s="131">
        <v>-7241.3488954999921</v>
      </c>
      <c r="X17" s="93">
        <v>-7.1017574610218917E-2</v>
      </c>
    </row>
    <row r="18" spans="1:24" ht="15.75">
      <c r="A18" s="95" t="s">
        <v>54</v>
      </c>
      <c r="B18" s="97">
        <v>86</v>
      </c>
      <c r="C18" s="95">
        <v>83</v>
      </c>
      <c r="D18" s="95">
        <v>569419</v>
      </c>
      <c r="E18" s="132">
        <v>317425.55399999989</v>
      </c>
      <c r="F18" s="132">
        <v>144301.52832750004</v>
      </c>
      <c r="G18" s="132">
        <v>6811.3232685000003</v>
      </c>
      <c r="H18" s="132">
        <v>846.15105639275998</v>
      </c>
      <c r="I18" s="132">
        <v>80841.753000000026</v>
      </c>
      <c r="J18" s="132">
        <v>4746.4769925000001</v>
      </c>
      <c r="K18" s="132">
        <v>263.36250000000001</v>
      </c>
      <c r="L18" s="132">
        <v>13479.0296985</v>
      </c>
      <c r="M18" s="132">
        <v>13805.462249999988</v>
      </c>
      <c r="N18" s="132">
        <f t="shared" ref="N18:N25" si="10">SUM(E18:M18)</f>
        <v>582520.64109339274</v>
      </c>
      <c r="O18" s="132">
        <v>-16455.496879327227</v>
      </c>
      <c r="P18" s="96">
        <v>-2.7472708570698827E-2</v>
      </c>
      <c r="Q18" s="132">
        <v>262100</v>
      </c>
      <c r="R18" s="132">
        <v>52143.000000000022</v>
      </c>
      <c r="S18" s="132">
        <f t="shared" ref="S18:S25" si="11">SUM(Q18:R18)</f>
        <v>314243</v>
      </c>
      <c r="T18" s="132">
        <v>-5978.9399999998859</v>
      </c>
      <c r="U18" s="96">
        <v>-1.7791839459874587E-2</v>
      </c>
      <c r="V18" s="132">
        <f t="shared" ref="V18:V25" si="12">S18+N18</f>
        <v>896763.64109339274</v>
      </c>
      <c r="W18" s="132">
        <v>-22434.436879327171</v>
      </c>
      <c r="X18" s="96">
        <v>-2.3993390436257089E-2</v>
      </c>
    </row>
    <row r="19" spans="1:24" ht="15.75">
      <c r="A19" s="92" t="s">
        <v>55</v>
      </c>
      <c r="B19" s="92">
        <v>40</v>
      </c>
      <c r="C19" s="92">
        <v>40</v>
      </c>
      <c r="D19" s="92">
        <v>116112</v>
      </c>
      <c r="E19" s="131">
        <v>98350.09199999999</v>
      </c>
      <c r="F19" s="131">
        <v>4537.9992375000002</v>
      </c>
      <c r="G19" s="131">
        <v>0</v>
      </c>
      <c r="H19" s="131">
        <v>0</v>
      </c>
      <c r="I19" s="131">
        <v>37924.200000000004</v>
      </c>
      <c r="J19" s="131">
        <v>1651.9676175000002</v>
      </c>
      <c r="K19" s="131">
        <v>0</v>
      </c>
      <c r="L19" s="131">
        <v>6320.6999999999989</v>
      </c>
      <c r="M19" s="131">
        <v>3588.0507000000011</v>
      </c>
      <c r="N19" s="131">
        <f t="shared" si="10"/>
        <v>152373.009555</v>
      </c>
      <c r="O19" s="131">
        <v>-6565.9604450000043</v>
      </c>
      <c r="P19" s="93">
        <v>-4.1311205458296377E-2</v>
      </c>
      <c r="Q19" s="131">
        <v>68120</v>
      </c>
      <c r="R19" s="131">
        <v>17087.420000000009</v>
      </c>
      <c r="S19" s="131">
        <f t="shared" si="11"/>
        <v>85207.420000000013</v>
      </c>
      <c r="T19" s="131">
        <v>-5758.0399999999936</v>
      </c>
      <c r="U19" s="93">
        <v>-6.7911553776778391E-2</v>
      </c>
      <c r="V19" s="131">
        <f t="shared" si="12"/>
        <v>237580.42955500001</v>
      </c>
      <c r="W19" s="131">
        <v>-12324.000445000012</v>
      </c>
      <c r="X19" s="93">
        <v>-5.0564916216882833E-2</v>
      </c>
    </row>
    <row r="20" spans="1:24" ht="15.75">
      <c r="A20" s="97" t="s">
        <v>56</v>
      </c>
      <c r="B20" s="97">
        <v>79</v>
      </c>
      <c r="C20" s="97">
        <v>77</v>
      </c>
      <c r="D20" s="97">
        <v>298004</v>
      </c>
      <c r="E20" s="132">
        <v>222488.64000000019</v>
      </c>
      <c r="F20" s="132">
        <v>18465.809170500008</v>
      </c>
      <c r="G20" s="132">
        <v>3520.4929515000003</v>
      </c>
      <c r="H20" s="132">
        <v>0</v>
      </c>
      <c r="I20" s="132">
        <v>73509.741000000067</v>
      </c>
      <c r="J20" s="132">
        <v>13332.8319075</v>
      </c>
      <c r="K20" s="132">
        <v>119.52443699999999</v>
      </c>
      <c r="L20" s="132">
        <v>21332.362500000003</v>
      </c>
      <c r="M20" s="132">
        <v>11332.488374999999</v>
      </c>
      <c r="N20" s="132">
        <f t="shared" si="10"/>
        <v>364101.89034150023</v>
      </c>
      <c r="O20" s="132">
        <v>-18024.109658499772</v>
      </c>
      <c r="P20" s="96">
        <v>-4.7167975114228738E-2</v>
      </c>
      <c r="Q20" s="132">
        <v>215150</v>
      </c>
      <c r="R20" s="132">
        <v>34621.039999999994</v>
      </c>
      <c r="S20" s="132">
        <f t="shared" si="11"/>
        <v>249771.03999999998</v>
      </c>
      <c r="T20" s="132">
        <v>15904.350000000006</v>
      </c>
      <c r="U20" s="96">
        <v>6.4555332167704454E-2</v>
      </c>
      <c r="V20" s="132">
        <f t="shared" si="12"/>
        <v>613872.93034150021</v>
      </c>
      <c r="W20" s="132">
        <v>-2119.7596584997373</v>
      </c>
      <c r="X20" s="96">
        <v>-3.3727618766019448E-3</v>
      </c>
    </row>
    <row r="21" spans="1:24" ht="15.75">
      <c r="A21" s="92" t="s">
        <v>57</v>
      </c>
      <c r="B21" s="92">
        <v>189</v>
      </c>
      <c r="C21" s="92">
        <v>46</v>
      </c>
      <c r="D21" s="92">
        <v>260376</v>
      </c>
      <c r="E21" s="131">
        <v>148599.65700000006</v>
      </c>
      <c r="F21" s="131">
        <v>59862.928319999999</v>
      </c>
      <c r="G21" s="131">
        <v>437724.55064699991</v>
      </c>
      <c r="H21" s="131">
        <v>106836.00045749998</v>
      </c>
      <c r="I21" s="131">
        <v>126350.79299999967</v>
      </c>
      <c r="J21" s="131">
        <v>8316.9772154999991</v>
      </c>
      <c r="K21" s="131">
        <v>0</v>
      </c>
      <c r="L21" s="131">
        <v>134600.88667499999</v>
      </c>
      <c r="M21" s="131">
        <v>45036.09362249999</v>
      </c>
      <c r="N21" s="131">
        <f t="shared" si="10"/>
        <v>1067327.8869374995</v>
      </c>
      <c r="O21" s="131">
        <v>-34262.313062500209</v>
      </c>
      <c r="P21" s="93">
        <v>-3.1102594288239145E-2</v>
      </c>
      <c r="Q21" s="131">
        <v>855021</v>
      </c>
      <c r="R21" s="131">
        <v>139025.95000000007</v>
      </c>
      <c r="S21" s="131">
        <f t="shared" si="11"/>
        <v>994046.95000000007</v>
      </c>
      <c r="T21" s="131">
        <v>102440.78999999992</v>
      </c>
      <c r="U21" s="93">
        <v>0.1118766122751832</v>
      </c>
      <c r="V21" s="131">
        <f t="shared" si="12"/>
        <v>2061374.8369374997</v>
      </c>
      <c r="W21" s="131">
        <v>68178.476937499829</v>
      </c>
      <c r="X21" s="93">
        <v>3.3797751953877582E-2</v>
      </c>
    </row>
    <row r="22" spans="1:24" ht="15.75">
      <c r="A22" s="95" t="s">
        <v>144</v>
      </c>
      <c r="B22" s="95">
        <v>59</v>
      </c>
      <c r="C22" s="95">
        <v>43</v>
      </c>
      <c r="D22" s="95">
        <v>179595</v>
      </c>
      <c r="E22" s="132">
        <v>120662.16299999997</v>
      </c>
      <c r="F22" s="132">
        <v>21110.811430500002</v>
      </c>
      <c r="G22" s="132">
        <v>3727.3483934999999</v>
      </c>
      <c r="H22" s="132">
        <v>477.61316099999999</v>
      </c>
      <c r="I22" s="132">
        <v>44813.763000000043</v>
      </c>
      <c r="J22" s="132">
        <v>799.94779200000005</v>
      </c>
      <c r="K22" s="132">
        <v>0</v>
      </c>
      <c r="L22" s="132">
        <v>37660.837500000009</v>
      </c>
      <c r="M22" s="132">
        <v>4844.9745674999995</v>
      </c>
      <c r="N22" s="132">
        <f t="shared" si="10"/>
        <v>234097.45884450001</v>
      </c>
      <c r="O22" s="132">
        <v>33243.138844500005</v>
      </c>
      <c r="P22" s="96">
        <v>0.1655087072287019</v>
      </c>
      <c r="Q22" s="132">
        <v>91983</v>
      </c>
      <c r="R22" s="132">
        <v>14166.649999999996</v>
      </c>
      <c r="S22" s="132">
        <f t="shared" si="11"/>
        <v>106149.65</v>
      </c>
      <c r="T22" s="132">
        <v>-2504.8350000000064</v>
      </c>
      <c r="U22" s="96">
        <v>-2.4581410136539899E-2</v>
      </c>
      <c r="V22" s="132">
        <f t="shared" si="12"/>
        <v>340247.10884450004</v>
      </c>
      <c r="W22" s="132">
        <v>30738.303844499984</v>
      </c>
      <c r="X22" s="96">
        <v>0.10152901537332867</v>
      </c>
    </row>
    <row r="23" spans="1:24" ht="15.75">
      <c r="A23" s="92" t="s">
        <v>59</v>
      </c>
      <c r="B23" s="92">
        <v>11</v>
      </c>
      <c r="C23" s="92">
        <v>6</v>
      </c>
      <c r="D23" s="92">
        <v>20606</v>
      </c>
      <c r="E23" s="131">
        <v>19910.204999999998</v>
      </c>
      <c r="F23" s="131">
        <v>260.78154750000004</v>
      </c>
      <c r="G23" s="131">
        <v>48820.507402499992</v>
      </c>
      <c r="H23" s="131">
        <v>16757.016513140126</v>
      </c>
      <c r="I23" s="131">
        <v>10429.154999999997</v>
      </c>
      <c r="J23" s="131">
        <v>0</v>
      </c>
      <c r="K23" s="131">
        <v>0</v>
      </c>
      <c r="L23" s="131">
        <v>3756.4130789999999</v>
      </c>
      <c r="M23" s="131">
        <v>2841.8393925000005</v>
      </c>
      <c r="N23" s="131">
        <f t="shared" si="10"/>
        <v>102775.91793464012</v>
      </c>
      <c r="O23" s="131">
        <v>20633.625448160121</v>
      </c>
      <c r="P23" s="93">
        <v>0.25119368870251896</v>
      </c>
      <c r="Q23" s="131">
        <v>53953</v>
      </c>
      <c r="R23" s="131">
        <v>8007.2699999999995</v>
      </c>
      <c r="S23" s="131">
        <f t="shared" si="11"/>
        <v>61960.27</v>
      </c>
      <c r="T23" s="131">
        <v>8525.9599999999991</v>
      </c>
      <c r="U23" s="93">
        <v>0.17204277641941504</v>
      </c>
      <c r="V23" s="131">
        <f t="shared" si="12"/>
        <v>164736.18793464013</v>
      </c>
      <c r="W23" s="131">
        <v>29159.585448160127</v>
      </c>
      <c r="X23" s="93">
        <v>0.22140998938969866</v>
      </c>
    </row>
    <row r="24" spans="1:24" ht="15.75">
      <c r="A24" s="97" t="s">
        <v>60</v>
      </c>
      <c r="B24" s="97">
        <v>260</v>
      </c>
      <c r="C24" s="97">
        <v>195</v>
      </c>
      <c r="D24" s="97">
        <v>2150444</v>
      </c>
      <c r="E24" s="132">
        <v>595978.80300000054</v>
      </c>
      <c r="F24" s="132">
        <v>644803.50313349999</v>
      </c>
      <c r="G24" s="132">
        <v>128812.08411449999</v>
      </c>
      <c r="H24" s="132">
        <v>106574.85020250003</v>
      </c>
      <c r="I24" s="132">
        <v>229567.82400000092</v>
      </c>
      <c r="J24" s="132">
        <v>40994.311472999994</v>
      </c>
      <c r="K24" s="132">
        <v>54129.895402499984</v>
      </c>
      <c r="L24" s="132">
        <v>522147.49638749997</v>
      </c>
      <c r="M24" s="132">
        <v>44019.514372500023</v>
      </c>
      <c r="N24" s="132">
        <f t="shared" si="10"/>
        <v>2367028.2820860017</v>
      </c>
      <c r="O24" s="132">
        <v>201847.95208600163</v>
      </c>
      <c r="P24" s="96">
        <v>9.322454545206478E-2</v>
      </c>
      <c r="Q24" s="132">
        <v>835721</v>
      </c>
      <c r="R24" s="132">
        <v>84298.87999999999</v>
      </c>
      <c r="S24" s="132">
        <f t="shared" si="11"/>
        <v>920019.88</v>
      </c>
      <c r="T24" s="132">
        <v>33887.009999999893</v>
      </c>
      <c r="U24" s="96">
        <v>3.8722056197597006E-2</v>
      </c>
      <c r="V24" s="132">
        <f t="shared" si="12"/>
        <v>3287048.1620860016</v>
      </c>
      <c r="W24" s="132">
        <v>235734.96208600141</v>
      </c>
      <c r="X24" s="96">
        <v>7.7536363777976222E-2</v>
      </c>
    </row>
    <row r="25" spans="1:24" ht="15.75">
      <c r="A25" s="98" t="s">
        <v>145</v>
      </c>
      <c r="B25" s="98">
        <v>3</v>
      </c>
      <c r="C25" s="98">
        <v>2</v>
      </c>
      <c r="D25" s="98">
        <v>3335</v>
      </c>
      <c r="E25" s="133">
        <v>4013.3150000000001</v>
      </c>
      <c r="F25" s="133">
        <v>113.7726</v>
      </c>
      <c r="G25" s="133">
        <v>140.89893749999999</v>
      </c>
      <c r="H25" s="133">
        <v>0</v>
      </c>
      <c r="I25" s="133">
        <v>1674.933</v>
      </c>
      <c r="J25" s="133">
        <v>0</v>
      </c>
      <c r="K25" s="133">
        <v>0</v>
      </c>
      <c r="L25" s="133">
        <v>0</v>
      </c>
      <c r="M25" s="133">
        <v>208.28475</v>
      </c>
      <c r="N25" s="133">
        <f t="shared" si="10"/>
        <v>6151.2042874999997</v>
      </c>
      <c r="O25" s="133">
        <v>457.0542875000001</v>
      </c>
      <c r="P25" s="99">
        <v>8.0267342360141575E-2</v>
      </c>
      <c r="Q25" s="133">
        <v>3950</v>
      </c>
      <c r="R25" s="133">
        <v>305.83</v>
      </c>
      <c r="S25" s="133">
        <f t="shared" si="11"/>
        <v>4255.83</v>
      </c>
      <c r="T25" s="133">
        <v>239.24000000000024</v>
      </c>
      <c r="U25" s="99">
        <v>5.8726207834415914E-2</v>
      </c>
      <c r="V25" s="133">
        <f t="shared" si="12"/>
        <v>10407.034287499999</v>
      </c>
      <c r="W25" s="133">
        <v>696.29428750000079</v>
      </c>
      <c r="X25" s="99">
        <v>7.1283417895427692E-2</v>
      </c>
    </row>
    <row r="26" spans="1:24" ht="16.5" thickBot="1">
      <c r="A26" s="100" t="s">
        <v>47</v>
      </c>
      <c r="B26" s="101">
        <f>SUM(B17:B25)</f>
        <v>737</v>
      </c>
      <c r="C26" s="101">
        <f>SUM(C17:C25)</f>
        <v>502</v>
      </c>
      <c r="D26" s="101">
        <f>SUM(D17:D25)</f>
        <v>3687122</v>
      </c>
      <c r="E26" s="134">
        <f>SUM(E17:E25)</f>
        <v>1552331.9870000007</v>
      </c>
      <c r="F26" s="134">
        <f t="shared" ref="F26:M26" si="13">SUM(F17:F25)</f>
        <v>907593.44252400007</v>
      </c>
      <c r="G26" s="134">
        <f t="shared" si="13"/>
        <v>629557.20571499981</v>
      </c>
      <c r="H26" s="134">
        <f t="shared" si="13"/>
        <v>231491.63139053289</v>
      </c>
      <c r="I26" s="134">
        <f t="shared" si="13"/>
        <v>614593.21200000064</v>
      </c>
      <c r="J26" s="134">
        <f t="shared" si="13"/>
        <v>69842.512997999991</v>
      </c>
      <c r="K26" s="134">
        <f t="shared" si="13"/>
        <v>54512.782339499987</v>
      </c>
      <c r="L26" s="134">
        <f t="shared" si="13"/>
        <v>740877.90084000002</v>
      </c>
      <c r="M26" s="134">
        <f t="shared" si="13"/>
        <v>127332.25737750001</v>
      </c>
      <c r="N26" s="134">
        <f>SUM(N17:N25)</f>
        <v>4928132.9321845351</v>
      </c>
      <c r="O26" s="134">
        <f>SUM(O17:O25)</f>
        <v>168188.87172533455</v>
      </c>
      <c r="P26" s="102">
        <v>3.533421182876445E-2</v>
      </c>
      <c r="Q26" s="134">
        <f>SUM(Q17:Q25)</f>
        <v>2417429</v>
      </c>
      <c r="R26" s="134">
        <f>SUM(R17:R25)</f>
        <v>355749.05000000016</v>
      </c>
      <c r="S26" s="134">
        <f>SUM(S17:S25)</f>
        <v>2773178.05</v>
      </c>
      <c r="T26" s="134">
        <f>SUM(T17:T25)</f>
        <v>152199.20499999993</v>
      </c>
      <c r="U26" s="147">
        <v>5.7410862677423645E-2</v>
      </c>
      <c r="V26" s="134">
        <f>SUM(V17:V25)</f>
        <v>7701310.982184534</v>
      </c>
      <c r="W26" s="134">
        <f>SUM(W17:W25)</f>
        <v>320388.07672533439</v>
      </c>
      <c r="X26" s="102">
        <v>4.3231443794488025E-2</v>
      </c>
    </row>
    <row r="27" spans="1:24" ht="15.75" thickTop="1">
      <c r="A27" s="103"/>
      <c r="F27" s="94"/>
      <c r="G27" s="94"/>
      <c r="S27" s="135"/>
      <c r="T27" s="135"/>
    </row>
    <row r="28" spans="1:24">
      <c r="A28" s="253" t="s">
        <v>811</v>
      </c>
      <c r="D28" s="201"/>
    </row>
  </sheetData>
  <pageMargins left="0.7" right="0.7" top="0.75" bottom="0.75" header="0.3" footer="0.3"/>
  <pageSetup paperSize="5" scale="37" orientation="landscape" r:id="rId1"/>
  <headerFooter>
    <oddHeader>&amp;C&amp;F&amp;R&amp;A</oddHeader>
  </headerFooter>
  <ignoredErrors>
    <ignoredError sqref="N3:N11"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Z790"/>
  <sheetViews>
    <sheetView zoomScale="80" zoomScaleNormal="80" workbookViewId="0">
      <pane ySplit="2" topLeftCell="A3" activePane="bottomLeft" state="frozen"/>
      <selection activeCell="E7" sqref="E7"/>
      <selection pane="bottomLeft" activeCell="A2" sqref="A2"/>
    </sheetView>
  </sheetViews>
  <sheetFormatPr defaultRowHeight="15"/>
  <cols>
    <col min="1" max="1" width="7.5703125" customWidth="1"/>
    <col min="2" max="2" width="18.28515625" style="80" customWidth="1"/>
    <col min="3" max="3" width="11.85546875" style="80" customWidth="1"/>
    <col min="4" max="4" width="38.28515625" customWidth="1"/>
    <col min="5" max="5" width="11.5703125" style="80" customWidth="1"/>
    <col min="6" max="6" width="9.140625" style="80" customWidth="1"/>
    <col min="7" max="7" width="9.140625" customWidth="1"/>
    <col min="8" max="8" width="13.140625" style="83" customWidth="1"/>
    <col min="9" max="9" width="15.5703125" style="84" customWidth="1"/>
    <col min="10" max="10" width="11.5703125" style="84" customWidth="1"/>
    <col min="11" max="11" width="11.42578125" style="84" customWidth="1"/>
    <col min="12" max="12" width="11.85546875" style="84" customWidth="1"/>
    <col min="13" max="14" width="16" style="84" customWidth="1"/>
    <col min="15" max="15" width="11.42578125" style="84" customWidth="1"/>
    <col min="16" max="17" width="16" style="84" customWidth="1"/>
    <col min="18" max="18" width="18.140625" style="84" customWidth="1"/>
    <col min="19" max="19" width="11.7109375" customWidth="1"/>
    <col min="20" max="20" width="12.42578125" customWidth="1"/>
    <col min="21" max="21" width="24.28515625" style="79" customWidth="1"/>
    <col min="22" max="22" width="18.140625" style="84" customWidth="1"/>
    <col min="23" max="23" width="19.28515625" customWidth="1"/>
    <col min="24" max="24" width="19" customWidth="1"/>
    <col min="25" max="25" width="21.140625" customWidth="1"/>
  </cols>
  <sheetData>
    <row r="1" spans="1:25">
      <c r="G1" s="246" t="s">
        <v>808</v>
      </c>
      <c r="H1" s="247">
        <f>SUBTOTAL(109,H2:H739)</f>
        <v>3697694.8316000015</v>
      </c>
      <c r="I1" s="247">
        <f t="shared" ref="I1:R1" si="0">SUBTOTAL(109,I2:I739)</f>
        <v>1561902.0657622279</v>
      </c>
      <c r="J1" s="247">
        <f t="shared" si="0"/>
        <v>1084426.9605540005</v>
      </c>
      <c r="K1" s="247">
        <f t="shared" si="0"/>
        <v>660778.70837194275</v>
      </c>
      <c r="L1" s="247">
        <f t="shared" si="0"/>
        <v>247633.26000674992</v>
      </c>
      <c r="M1" s="247">
        <f t="shared" si="0"/>
        <v>742092.55030470702</v>
      </c>
      <c r="N1" s="247">
        <f t="shared" si="0"/>
        <v>78524.085898439982</v>
      </c>
      <c r="O1" s="247">
        <f t="shared" si="0"/>
        <v>65945.963108000011</v>
      </c>
      <c r="P1" s="247">
        <f t="shared" si="0"/>
        <v>592846.29799999995</v>
      </c>
      <c r="Q1" s="247">
        <f t="shared" si="0"/>
        <v>128718.40099999991</v>
      </c>
      <c r="R1" s="247">
        <f t="shared" si="0"/>
        <v>5162868.2930060457</v>
      </c>
      <c r="S1" s="244"/>
      <c r="T1" s="244"/>
      <c r="U1" s="249"/>
      <c r="V1" s="247">
        <f t="shared" ref="V1" si="1">SUBTOTAL(109,V2:V739)</f>
        <v>2125820</v>
      </c>
      <c r="W1" s="247">
        <f t="shared" ref="W1" si="2">SUBTOTAL(109,W2:W739)</f>
        <v>355749.04999999993</v>
      </c>
      <c r="X1" s="247">
        <f t="shared" ref="X1" si="3">SUBTOTAL(109,X2:X739)</f>
        <v>2481569.0499999975</v>
      </c>
      <c r="Y1" s="247">
        <f t="shared" ref="Y1" si="4">SUBTOTAL(109,Y2:Y739)</f>
        <v>7644437.3430060465</v>
      </c>
    </row>
    <row r="2" spans="1:25" ht="78.75">
      <c r="A2" s="181" t="s">
        <v>128</v>
      </c>
      <c r="B2" s="181" t="s">
        <v>380</v>
      </c>
      <c r="C2" s="181" t="s">
        <v>1</v>
      </c>
      <c r="D2" s="181" t="s">
        <v>2</v>
      </c>
      <c r="E2" s="182" t="s">
        <v>379</v>
      </c>
      <c r="F2" s="183" t="s">
        <v>4</v>
      </c>
      <c r="G2" s="184" t="s">
        <v>5</v>
      </c>
      <c r="H2" s="185" t="s">
        <v>6</v>
      </c>
      <c r="I2" s="186" t="s">
        <v>7</v>
      </c>
      <c r="J2" s="186" t="s">
        <v>8</v>
      </c>
      <c r="K2" s="186" t="s">
        <v>9</v>
      </c>
      <c r="L2" s="186" t="s">
        <v>10</v>
      </c>
      <c r="M2" s="186" t="s">
        <v>11</v>
      </c>
      <c r="N2" s="186" t="s">
        <v>12</v>
      </c>
      <c r="O2" s="186" t="s">
        <v>13</v>
      </c>
      <c r="P2" s="187" t="s">
        <v>789</v>
      </c>
      <c r="Q2" s="186" t="s">
        <v>14</v>
      </c>
      <c r="R2" s="188" t="s">
        <v>129</v>
      </c>
      <c r="S2" s="181" t="s">
        <v>15</v>
      </c>
      <c r="T2" s="181" t="s">
        <v>16</v>
      </c>
      <c r="U2" s="181" t="s">
        <v>17</v>
      </c>
      <c r="V2" s="187" t="s">
        <v>809</v>
      </c>
      <c r="W2" s="187" t="s">
        <v>804</v>
      </c>
      <c r="X2" s="189" t="s">
        <v>805</v>
      </c>
      <c r="Y2" s="190" t="s">
        <v>18</v>
      </c>
    </row>
    <row r="3" spans="1:25" s="171" customFormat="1" ht="15" customHeight="1">
      <c r="A3" s="171" t="s">
        <v>55</v>
      </c>
      <c r="B3" s="175" t="s">
        <v>442</v>
      </c>
      <c r="C3" s="175" t="s">
        <v>186</v>
      </c>
      <c r="D3" s="169" t="s">
        <v>187</v>
      </c>
      <c r="E3" s="175" t="s">
        <v>443</v>
      </c>
      <c r="F3" s="175">
        <v>1202</v>
      </c>
      <c r="G3" s="175" t="s">
        <v>130</v>
      </c>
      <c r="H3" s="203">
        <v>3262.6569999999997</v>
      </c>
      <c r="I3" s="204">
        <v>2843.1</v>
      </c>
      <c r="J3" s="204">
        <v>0</v>
      </c>
      <c r="K3" s="204">
        <v>0</v>
      </c>
      <c r="L3" s="204">
        <v>0</v>
      </c>
      <c r="M3" s="204">
        <v>1147.9208265</v>
      </c>
      <c r="N3" s="204">
        <v>0</v>
      </c>
      <c r="O3" s="204">
        <v>0</v>
      </c>
      <c r="P3" s="204">
        <v>1300</v>
      </c>
      <c r="Q3" s="204">
        <v>157.43</v>
      </c>
      <c r="R3" s="204">
        <f t="shared" ref="R3:R66" si="5">SUM(I3:Q3)</f>
        <v>5448.4508265000004</v>
      </c>
      <c r="S3" s="175" t="s">
        <v>152</v>
      </c>
      <c r="T3" s="175">
        <v>2031</v>
      </c>
      <c r="U3" s="205" t="s">
        <v>396</v>
      </c>
      <c r="V3" s="204">
        <v>2600</v>
      </c>
      <c r="W3" s="204">
        <v>603.84</v>
      </c>
      <c r="X3" s="204">
        <f t="shared" ref="X3:X66" si="6">V3+W3</f>
        <v>3203.84</v>
      </c>
      <c r="Y3" s="204">
        <f t="shared" ref="Y3:Y66" si="7">R3+X3</f>
        <v>8652.2908265000005</v>
      </c>
    </row>
    <row r="4" spans="1:25" s="171" customFormat="1" ht="15" customHeight="1">
      <c r="A4" s="171" t="s">
        <v>55</v>
      </c>
      <c r="B4" s="175" t="s">
        <v>442</v>
      </c>
      <c r="C4" s="175" t="s">
        <v>186</v>
      </c>
      <c r="D4" s="169" t="s">
        <v>187</v>
      </c>
      <c r="E4" s="175" t="s">
        <v>444</v>
      </c>
      <c r="F4" s="175">
        <v>1202</v>
      </c>
      <c r="G4" s="175" t="s">
        <v>130</v>
      </c>
      <c r="H4" s="203">
        <v>5331.8449999999993</v>
      </c>
      <c r="I4" s="204">
        <v>2843.1</v>
      </c>
      <c r="J4" s="204">
        <v>0</v>
      </c>
      <c r="K4" s="204">
        <v>0</v>
      </c>
      <c r="L4" s="204">
        <v>0</v>
      </c>
      <c r="M4" s="204">
        <v>1147.9208265</v>
      </c>
      <c r="N4" s="204">
        <v>0</v>
      </c>
      <c r="O4" s="204">
        <v>0</v>
      </c>
      <c r="P4" s="204">
        <v>0</v>
      </c>
      <c r="Q4" s="204">
        <v>0</v>
      </c>
      <c r="R4" s="204">
        <f t="shared" si="5"/>
        <v>3991.0208265000001</v>
      </c>
      <c r="S4" s="175" t="s">
        <v>382</v>
      </c>
      <c r="T4" s="175">
        <v>1900</v>
      </c>
      <c r="U4" s="205" t="s">
        <v>390</v>
      </c>
      <c r="V4" s="204">
        <v>0</v>
      </c>
      <c r="W4" s="204">
        <v>0</v>
      </c>
      <c r="X4" s="204">
        <f t="shared" si="6"/>
        <v>0</v>
      </c>
      <c r="Y4" s="204">
        <f t="shared" si="7"/>
        <v>3991.0208265000001</v>
      </c>
    </row>
    <row r="5" spans="1:25" s="171" customFormat="1" ht="15" customHeight="1">
      <c r="A5" s="171" t="s">
        <v>55</v>
      </c>
      <c r="B5" s="175" t="s">
        <v>442</v>
      </c>
      <c r="C5" s="175" t="s">
        <v>186</v>
      </c>
      <c r="D5" s="206" t="s">
        <v>187</v>
      </c>
      <c r="E5" s="175" t="s">
        <v>445</v>
      </c>
      <c r="F5" s="175">
        <v>1202</v>
      </c>
      <c r="G5" s="175" t="s">
        <v>130</v>
      </c>
      <c r="H5" s="203">
        <v>3439.3259999999996</v>
      </c>
      <c r="I5" s="204">
        <v>2843.1</v>
      </c>
      <c r="J5" s="204">
        <v>413.88080580000002</v>
      </c>
      <c r="K5" s="204">
        <v>0</v>
      </c>
      <c r="L5" s="204">
        <v>0</v>
      </c>
      <c r="M5" s="204">
        <v>1147.9208265</v>
      </c>
      <c r="N5" s="204">
        <v>0</v>
      </c>
      <c r="O5" s="204">
        <v>0</v>
      </c>
      <c r="P5" s="204">
        <v>0</v>
      </c>
      <c r="Q5" s="204">
        <v>0</v>
      </c>
      <c r="R5" s="204">
        <f t="shared" si="5"/>
        <v>4404.9016322999996</v>
      </c>
      <c r="S5" s="175" t="s">
        <v>382</v>
      </c>
      <c r="T5" s="175">
        <v>1900</v>
      </c>
      <c r="U5" s="205" t="s">
        <v>390</v>
      </c>
      <c r="V5" s="204">
        <v>0</v>
      </c>
      <c r="W5" s="204">
        <v>0</v>
      </c>
      <c r="X5" s="204">
        <f t="shared" si="6"/>
        <v>0</v>
      </c>
      <c r="Y5" s="204">
        <f t="shared" si="7"/>
        <v>4404.9016322999996</v>
      </c>
    </row>
    <row r="6" spans="1:25" s="171" customFormat="1" ht="15" customHeight="1">
      <c r="A6" s="171" t="s">
        <v>55</v>
      </c>
      <c r="B6" s="175" t="s">
        <v>442</v>
      </c>
      <c r="C6" s="175" t="s">
        <v>186</v>
      </c>
      <c r="D6" s="206" t="s">
        <v>187</v>
      </c>
      <c r="E6" s="175" t="s">
        <v>446</v>
      </c>
      <c r="F6" s="175">
        <v>1202</v>
      </c>
      <c r="G6" s="175" t="s">
        <v>130</v>
      </c>
      <c r="H6" s="203">
        <v>4295.9799999999996</v>
      </c>
      <c r="I6" s="204">
        <v>2843.1</v>
      </c>
      <c r="J6" s="204">
        <v>29.984238900000022</v>
      </c>
      <c r="K6" s="204">
        <v>0</v>
      </c>
      <c r="L6" s="204">
        <v>0</v>
      </c>
      <c r="M6" s="204">
        <v>1147.9208265</v>
      </c>
      <c r="N6" s="204">
        <v>0</v>
      </c>
      <c r="O6" s="204">
        <v>0</v>
      </c>
      <c r="P6" s="204">
        <v>0</v>
      </c>
      <c r="Q6" s="204">
        <v>0</v>
      </c>
      <c r="R6" s="204">
        <f t="shared" si="5"/>
        <v>4021.0050653999997</v>
      </c>
      <c r="S6" s="175" t="s">
        <v>382</v>
      </c>
      <c r="T6" s="175">
        <v>1900</v>
      </c>
      <c r="U6" s="205" t="s">
        <v>390</v>
      </c>
      <c r="V6" s="204">
        <v>0</v>
      </c>
      <c r="W6" s="204">
        <v>0</v>
      </c>
      <c r="X6" s="204">
        <f t="shared" si="6"/>
        <v>0</v>
      </c>
      <c r="Y6" s="204">
        <f t="shared" si="7"/>
        <v>4021.0050653999997</v>
      </c>
    </row>
    <row r="7" spans="1:25" s="171" customFormat="1" ht="15" customHeight="1">
      <c r="A7" s="171" t="s">
        <v>55</v>
      </c>
      <c r="B7" s="175" t="s">
        <v>442</v>
      </c>
      <c r="C7" s="175" t="s">
        <v>186</v>
      </c>
      <c r="D7" s="206" t="s">
        <v>187</v>
      </c>
      <c r="E7" s="175">
        <v>151032</v>
      </c>
      <c r="F7" s="175">
        <v>1202</v>
      </c>
      <c r="G7" s="175" t="s">
        <v>130</v>
      </c>
      <c r="H7" s="203">
        <v>2435.2359999999999</v>
      </c>
      <c r="I7" s="204">
        <v>2843.1</v>
      </c>
      <c r="J7" s="204">
        <v>0</v>
      </c>
      <c r="K7" s="204">
        <v>0</v>
      </c>
      <c r="L7" s="204">
        <v>0</v>
      </c>
      <c r="M7" s="204">
        <v>1147.9208265</v>
      </c>
      <c r="N7" s="204">
        <v>0</v>
      </c>
      <c r="O7" s="204">
        <v>0</v>
      </c>
      <c r="P7" s="204">
        <v>0</v>
      </c>
      <c r="Q7" s="204">
        <v>0</v>
      </c>
      <c r="R7" s="204">
        <f t="shared" si="5"/>
        <v>3991.0208265000001</v>
      </c>
      <c r="S7" s="175" t="s">
        <v>382</v>
      </c>
      <c r="T7" s="175">
        <v>1900</v>
      </c>
      <c r="U7" s="205" t="s">
        <v>390</v>
      </c>
      <c r="V7" s="204">
        <v>0</v>
      </c>
      <c r="W7" s="204">
        <v>0</v>
      </c>
      <c r="X7" s="204">
        <f t="shared" si="6"/>
        <v>0</v>
      </c>
      <c r="Y7" s="204">
        <f t="shared" si="7"/>
        <v>3991.0208265000001</v>
      </c>
    </row>
    <row r="8" spans="1:25" s="171" customFormat="1" ht="15" customHeight="1">
      <c r="A8" s="171" t="s">
        <v>55</v>
      </c>
      <c r="B8" s="175" t="s">
        <v>188</v>
      </c>
      <c r="C8" s="175" t="s">
        <v>189</v>
      </c>
      <c r="D8" s="206" t="s">
        <v>190</v>
      </c>
      <c r="E8" s="175">
        <v>131030</v>
      </c>
      <c r="F8" s="175">
        <v>1024</v>
      </c>
      <c r="G8" s="175" t="s">
        <v>130</v>
      </c>
      <c r="H8" s="203">
        <v>2041.2259999999999</v>
      </c>
      <c r="I8" s="204">
        <v>2400.8399999999997</v>
      </c>
      <c r="J8" s="204">
        <v>0</v>
      </c>
      <c r="K8" s="204">
        <v>0</v>
      </c>
      <c r="L8" s="204">
        <v>0</v>
      </c>
      <c r="M8" s="204">
        <v>1147.9208265</v>
      </c>
      <c r="N8" s="204">
        <v>811.02913982999996</v>
      </c>
      <c r="O8" s="204">
        <v>0</v>
      </c>
      <c r="P8" s="204">
        <v>0</v>
      </c>
      <c r="Q8" s="204">
        <v>145.32000000000002</v>
      </c>
      <c r="R8" s="204">
        <f t="shared" si="5"/>
        <v>4505.1099663299992</v>
      </c>
      <c r="S8" s="175" t="s">
        <v>152</v>
      </c>
      <c r="T8" s="175">
        <v>2023</v>
      </c>
      <c r="U8" s="205" t="s">
        <v>391</v>
      </c>
      <c r="V8" s="204">
        <v>2400</v>
      </c>
      <c r="W8" s="204">
        <v>557.39</v>
      </c>
      <c r="X8" s="204">
        <f t="shared" si="6"/>
        <v>2957.39</v>
      </c>
      <c r="Y8" s="204">
        <f t="shared" si="7"/>
        <v>7462.4999663299986</v>
      </c>
    </row>
    <row r="9" spans="1:25" s="171" customFormat="1" ht="15" customHeight="1">
      <c r="A9" s="171" t="s">
        <v>55</v>
      </c>
      <c r="B9" s="175" t="s">
        <v>188</v>
      </c>
      <c r="C9" s="175" t="s">
        <v>189</v>
      </c>
      <c r="D9" s="206" t="s">
        <v>190</v>
      </c>
      <c r="E9" s="176">
        <v>141062</v>
      </c>
      <c r="F9" s="175">
        <v>1020</v>
      </c>
      <c r="G9" s="175" t="s">
        <v>130</v>
      </c>
      <c r="H9" s="203">
        <v>2486.076</v>
      </c>
      <c r="I9" s="204">
        <v>2337.66</v>
      </c>
      <c r="J9" s="204">
        <v>0</v>
      </c>
      <c r="K9" s="204">
        <v>0</v>
      </c>
      <c r="L9" s="204">
        <v>0</v>
      </c>
      <c r="M9" s="204">
        <v>1147.9208265</v>
      </c>
      <c r="N9" s="204">
        <v>0</v>
      </c>
      <c r="O9" s="204">
        <v>0</v>
      </c>
      <c r="P9" s="204">
        <v>0</v>
      </c>
      <c r="Q9" s="204">
        <v>108.99000000000001</v>
      </c>
      <c r="R9" s="204">
        <f t="shared" si="5"/>
        <v>3594.5708264999994</v>
      </c>
      <c r="S9" s="175" t="s">
        <v>152</v>
      </c>
      <c r="T9" s="175">
        <v>2024</v>
      </c>
      <c r="U9" s="205" t="s">
        <v>391</v>
      </c>
      <c r="V9" s="204">
        <v>1800</v>
      </c>
      <c r="W9" s="204">
        <v>418.03999999999996</v>
      </c>
      <c r="X9" s="204">
        <f t="shared" si="6"/>
        <v>2218.04</v>
      </c>
      <c r="Y9" s="204">
        <f t="shared" si="7"/>
        <v>5812.6108264999993</v>
      </c>
    </row>
    <row r="10" spans="1:25" s="171" customFormat="1" ht="15" customHeight="1">
      <c r="A10" s="171" t="s">
        <v>55</v>
      </c>
      <c r="B10" s="175" t="s">
        <v>188</v>
      </c>
      <c r="C10" s="175" t="s">
        <v>189</v>
      </c>
      <c r="D10" s="206" t="s">
        <v>190</v>
      </c>
      <c r="E10" s="176">
        <v>151021</v>
      </c>
      <c r="F10" s="175">
        <v>1024</v>
      </c>
      <c r="G10" s="175" t="s">
        <v>130</v>
      </c>
      <c r="H10" s="203">
        <v>3519.3989999999999</v>
      </c>
      <c r="I10" s="204">
        <v>2400.8399999999997</v>
      </c>
      <c r="J10" s="204">
        <v>160.63687332000001</v>
      </c>
      <c r="K10" s="204">
        <v>0</v>
      </c>
      <c r="L10" s="204">
        <v>0</v>
      </c>
      <c r="M10" s="204">
        <v>1147.9208265</v>
      </c>
      <c r="N10" s="204">
        <v>0</v>
      </c>
      <c r="O10" s="204">
        <v>0</v>
      </c>
      <c r="P10" s="204">
        <v>0</v>
      </c>
      <c r="Q10" s="204">
        <v>145.32000000000002</v>
      </c>
      <c r="R10" s="204">
        <f t="shared" si="5"/>
        <v>3854.7176998199998</v>
      </c>
      <c r="S10" s="175" t="s">
        <v>152</v>
      </c>
      <c r="T10" s="175">
        <v>2024</v>
      </c>
      <c r="U10" s="205" t="s">
        <v>391</v>
      </c>
      <c r="V10" s="204">
        <v>2400</v>
      </c>
      <c r="W10" s="204">
        <v>557.39</v>
      </c>
      <c r="X10" s="204">
        <f t="shared" si="6"/>
        <v>2957.39</v>
      </c>
      <c r="Y10" s="204">
        <f t="shared" si="7"/>
        <v>6812.1076998199997</v>
      </c>
    </row>
    <row r="11" spans="1:25" s="171" customFormat="1" ht="15" customHeight="1">
      <c r="A11" s="171" t="s">
        <v>55</v>
      </c>
      <c r="B11" s="175" t="s">
        <v>188</v>
      </c>
      <c r="C11" s="175" t="s">
        <v>189</v>
      </c>
      <c r="D11" s="206" t="s">
        <v>190</v>
      </c>
      <c r="E11" s="176">
        <v>161055</v>
      </c>
      <c r="F11" s="175">
        <v>1202</v>
      </c>
      <c r="G11" s="175" t="s">
        <v>130</v>
      </c>
      <c r="H11" s="203">
        <v>1455.2949999999998</v>
      </c>
      <c r="I11" s="204">
        <v>2843.1</v>
      </c>
      <c r="J11" s="204">
        <v>0</v>
      </c>
      <c r="K11" s="204">
        <v>0</v>
      </c>
      <c r="L11" s="204">
        <v>0</v>
      </c>
      <c r="M11" s="204">
        <v>1147.9208265</v>
      </c>
      <c r="N11" s="204">
        <v>704.78089227000009</v>
      </c>
      <c r="O11" s="204">
        <v>0</v>
      </c>
      <c r="P11" s="204">
        <v>0</v>
      </c>
      <c r="Q11" s="204">
        <v>151.375</v>
      </c>
      <c r="R11" s="204">
        <f t="shared" si="5"/>
        <v>4847.1767187700007</v>
      </c>
      <c r="S11" s="175" t="s">
        <v>152</v>
      </c>
      <c r="T11" s="175">
        <v>2026</v>
      </c>
      <c r="U11" s="205" t="s">
        <v>392</v>
      </c>
      <c r="V11" s="204">
        <v>2500</v>
      </c>
      <c r="W11" s="204">
        <v>580.61</v>
      </c>
      <c r="X11" s="204">
        <f t="shared" si="6"/>
        <v>3080.61</v>
      </c>
      <c r="Y11" s="204">
        <f t="shared" si="7"/>
        <v>7927.7867187700012</v>
      </c>
    </row>
    <row r="12" spans="1:25" s="171" customFormat="1" ht="15" customHeight="1">
      <c r="A12" s="171" t="s">
        <v>55</v>
      </c>
      <c r="B12" s="175" t="s">
        <v>191</v>
      </c>
      <c r="C12" s="175" t="s">
        <v>192</v>
      </c>
      <c r="D12" s="206" t="s">
        <v>193</v>
      </c>
      <c r="E12" s="176">
        <v>101076</v>
      </c>
      <c r="F12" s="175">
        <v>1024</v>
      </c>
      <c r="G12" s="175" t="s">
        <v>130</v>
      </c>
      <c r="H12" s="203">
        <v>4217.1779999999999</v>
      </c>
      <c r="I12" s="204">
        <v>2400.8399999999997</v>
      </c>
      <c r="J12" s="204">
        <v>171.84409704000001</v>
      </c>
      <c r="K12" s="204">
        <v>0</v>
      </c>
      <c r="L12" s="204">
        <v>0</v>
      </c>
      <c r="M12" s="204">
        <v>1147.9208265</v>
      </c>
      <c r="N12" s="204">
        <v>1113.1327443599998</v>
      </c>
      <c r="O12" s="204">
        <v>0</v>
      </c>
      <c r="P12" s="204">
        <v>0</v>
      </c>
      <c r="Q12" s="204">
        <v>0</v>
      </c>
      <c r="R12" s="204">
        <f t="shared" si="5"/>
        <v>4833.737667899999</v>
      </c>
      <c r="S12" s="175" t="s">
        <v>381</v>
      </c>
      <c r="T12" s="175">
        <v>2020</v>
      </c>
      <c r="U12" s="205"/>
      <c r="V12" s="204">
        <v>0</v>
      </c>
      <c r="W12" s="204">
        <v>0</v>
      </c>
      <c r="X12" s="204">
        <f t="shared" si="6"/>
        <v>0</v>
      </c>
      <c r="Y12" s="204">
        <f t="shared" si="7"/>
        <v>4833.737667899999</v>
      </c>
    </row>
    <row r="13" spans="1:25" s="171" customFormat="1" ht="15" customHeight="1">
      <c r="A13" s="171" t="s">
        <v>55</v>
      </c>
      <c r="B13" s="175" t="s">
        <v>191</v>
      </c>
      <c r="C13" s="175" t="s">
        <v>192</v>
      </c>
      <c r="D13" s="206" t="s">
        <v>193</v>
      </c>
      <c r="E13" s="176">
        <v>151042</v>
      </c>
      <c r="F13" s="175">
        <v>1024</v>
      </c>
      <c r="G13" s="175" t="s">
        <v>130</v>
      </c>
      <c r="H13" s="203">
        <v>5202.2029999999995</v>
      </c>
      <c r="I13" s="204">
        <v>2400.8399999999997</v>
      </c>
      <c r="J13" s="204">
        <v>237.42710992000005</v>
      </c>
      <c r="K13" s="204">
        <v>0</v>
      </c>
      <c r="L13" s="204">
        <v>0</v>
      </c>
      <c r="M13" s="204">
        <v>1147.9208265</v>
      </c>
      <c r="N13" s="204">
        <v>3014.5198601699999</v>
      </c>
      <c r="O13" s="204">
        <v>0</v>
      </c>
      <c r="P13" s="204">
        <v>0</v>
      </c>
      <c r="Q13" s="204">
        <v>290.64000000000004</v>
      </c>
      <c r="R13" s="204">
        <f t="shared" si="5"/>
        <v>7091.3477965899992</v>
      </c>
      <c r="S13" s="175" t="s">
        <v>153</v>
      </c>
      <c r="T13" s="175">
        <v>2025</v>
      </c>
      <c r="U13" s="205" t="s">
        <v>391</v>
      </c>
      <c r="V13" s="204">
        <v>4800</v>
      </c>
      <c r="W13" s="204">
        <v>1114.78</v>
      </c>
      <c r="X13" s="204">
        <f t="shared" si="6"/>
        <v>5914.78</v>
      </c>
      <c r="Y13" s="204">
        <f t="shared" si="7"/>
        <v>13006.127796589999</v>
      </c>
    </row>
    <row r="14" spans="1:25" s="171" customFormat="1" ht="15" customHeight="1">
      <c r="A14" s="171" t="s">
        <v>55</v>
      </c>
      <c r="B14" s="175" t="s">
        <v>191</v>
      </c>
      <c r="C14" s="175" t="s">
        <v>192</v>
      </c>
      <c r="D14" s="206" t="s">
        <v>193</v>
      </c>
      <c r="E14" s="176">
        <v>151043</v>
      </c>
      <c r="F14" s="175">
        <v>1202</v>
      </c>
      <c r="G14" s="175" t="s">
        <v>130</v>
      </c>
      <c r="H14" s="203">
        <v>7786.1459999999997</v>
      </c>
      <c r="I14" s="204">
        <v>2843.1</v>
      </c>
      <c r="J14" s="204">
        <v>702.41766210000014</v>
      </c>
      <c r="K14" s="204">
        <v>0</v>
      </c>
      <c r="L14" s="204">
        <v>0</v>
      </c>
      <c r="M14" s="204">
        <v>1147.9208265</v>
      </c>
      <c r="N14" s="204">
        <v>898.36642350000011</v>
      </c>
      <c r="O14" s="204">
        <v>0</v>
      </c>
      <c r="P14" s="204">
        <v>0</v>
      </c>
      <c r="Q14" s="204">
        <v>302.75</v>
      </c>
      <c r="R14" s="204">
        <f t="shared" si="5"/>
        <v>5894.5549121000004</v>
      </c>
      <c r="S14" s="175" t="s">
        <v>153</v>
      </c>
      <c r="T14" s="175">
        <v>2025</v>
      </c>
      <c r="U14" s="205" t="s">
        <v>392</v>
      </c>
      <c r="V14" s="204">
        <v>5000</v>
      </c>
      <c r="W14" s="204">
        <v>1161.22</v>
      </c>
      <c r="X14" s="204">
        <f t="shared" si="6"/>
        <v>6161.22</v>
      </c>
      <c r="Y14" s="204">
        <f t="shared" si="7"/>
        <v>12055.774912100002</v>
      </c>
    </row>
    <row r="15" spans="1:25" s="171" customFormat="1" ht="15" customHeight="1">
      <c r="A15" s="171" t="s">
        <v>55</v>
      </c>
      <c r="B15" s="175" t="s">
        <v>194</v>
      </c>
      <c r="C15" s="175" t="s">
        <v>195</v>
      </c>
      <c r="D15" s="206" t="s">
        <v>196</v>
      </c>
      <c r="E15" s="176" t="s">
        <v>447</v>
      </c>
      <c r="F15" s="175">
        <v>1020</v>
      </c>
      <c r="G15" s="175" t="s">
        <v>130</v>
      </c>
      <c r="H15" s="203">
        <v>2830.5169999999998</v>
      </c>
      <c r="I15" s="204">
        <v>2337.66</v>
      </c>
      <c r="J15" s="204">
        <v>200.05877430000001</v>
      </c>
      <c r="K15" s="204">
        <v>0</v>
      </c>
      <c r="L15" s="204">
        <v>0</v>
      </c>
      <c r="M15" s="204">
        <v>1147.9208265</v>
      </c>
      <c r="N15" s="204">
        <v>0</v>
      </c>
      <c r="O15" s="204">
        <v>0</v>
      </c>
      <c r="P15" s="204">
        <v>0</v>
      </c>
      <c r="Q15" s="204">
        <v>108.99000000000001</v>
      </c>
      <c r="R15" s="204">
        <f t="shared" si="5"/>
        <v>3794.6296007999999</v>
      </c>
      <c r="S15" s="175" t="s">
        <v>152</v>
      </c>
      <c r="T15" s="175">
        <v>2029</v>
      </c>
      <c r="U15" s="205" t="s">
        <v>391</v>
      </c>
      <c r="V15" s="204">
        <v>1800</v>
      </c>
      <c r="W15" s="204">
        <v>418.03999999999996</v>
      </c>
      <c r="X15" s="204">
        <f t="shared" si="6"/>
        <v>2218.04</v>
      </c>
      <c r="Y15" s="204">
        <f t="shared" si="7"/>
        <v>6012.6696007999999</v>
      </c>
    </row>
    <row r="16" spans="1:25" s="171" customFormat="1" ht="15" customHeight="1">
      <c r="A16" s="171" t="s">
        <v>55</v>
      </c>
      <c r="B16" s="175" t="s">
        <v>194</v>
      </c>
      <c r="C16" s="175" t="s">
        <v>195</v>
      </c>
      <c r="D16" s="206" t="s">
        <v>196</v>
      </c>
      <c r="E16" s="176" t="s">
        <v>737</v>
      </c>
      <c r="F16" s="175">
        <v>1024</v>
      </c>
      <c r="G16" s="175" t="s">
        <v>130</v>
      </c>
      <c r="H16" s="203">
        <v>2227</v>
      </c>
      <c r="I16" s="204">
        <v>2400.8399999999997</v>
      </c>
      <c r="J16" s="204">
        <v>0</v>
      </c>
      <c r="K16" s="204">
        <v>0</v>
      </c>
      <c r="L16" s="204">
        <v>0</v>
      </c>
      <c r="M16" s="204">
        <v>1147.9208265</v>
      </c>
      <c r="N16" s="204">
        <v>1833.2795917799999</v>
      </c>
      <c r="O16" s="204">
        <v>0</v>
      </c>
      <c r="P16" s="204">
        <v>0</v>
      </c>
      <c r="Q16" s="204">
        <v>145.32000000000002</v>
      </c>
      <c r="R16" s="204">
        <f t="shared" si="5"/>
        <v>5527.3604182799991</v>
      </c>
      <c r="S16" s="175" t="s">
        <v>152</v>
      </c>
      <c r="T16" s="175">
        <v>2030</v>
      </c>
      <c r="U16" s="205" t="s">
        <v>391</v>
      </c>
      <c r="V16" s="204">
        <v>2400</v>
      </c>
      <c r="W16" s="204">
        <v>557.39</v>
      </c>
      <c r="X16" s="204">
        <f t="shared" si="6"/>
        <v>2957.39</v>
      </c>
      <c r="Y16" s="204">
        <f t="shared" si="7"/>
        <v>8484.7504182799985</v>
      </c>
    </row>
    <row r="17" spans="1:25" s="171" customFormat="1" ht="15" customHeight="1">
      <c r="A17" s="171" t="s">
        <v>55</v>
      </c>
      <c r="B17" s="175" t="s">
        <v>197</v>
      </c>
      <c r="C17" s="175" t="s">
        <v>198</v>
      </c>
      <c r="D17" s="206" t="s">
        <v>199</v>
      </c>
      <c r="E17" s="176" t="s">
        <v>448</v>
      </c>
      <c r="F17" s="175">
        <v>1020</v>
      </c>
      <c r="G17" s="175" t="s">
        <v>130</v>
      </c>
      <c r="H17" s="203">
        <v>3499.0629999999996</v>
      </c>
      <c r="I17" s="204">
        <v>2337.66</v>
      </c>
      <c r="J17" s="204">
        <v>431.64196152</v>
      </c>
      <c r="K17" s="204">
        <v>0</v>
      </c>
      <c r="L17" s="204">
        <v>0</v>
      </c>
      <c r="M17" s="204">
        <v>1147.9208265</v>
      </c>
      <c r="N17" s="204">
        <v>339.44096277</v>
      </c>
      <c r="O17" s="204">
        <v>0</v>
      </c>
      <c r="P17" s="204">
        <v>1300</v>
      </c>
      <c r="Q17" s="204">
        <v>108.99000000000001</v>
      </c>
      <c r="R17" s="204">
        <f t="shared" si="5"/>
        <v>5665.6537507899993</v>
      </c>
      <c r="S17" s="175" t="s">
        <v>152</v>
      </c>
      <c r="T17" s="175">
        <v>2031</v>
      </c>
      <c r="U17" s="205" t="s">
        <v>391</v>
      </c>
      <c r="V17" s="204">
        <v>1800</v>
      </c>
      <c r="W17" s="204">
        <v>418.03999999999996</v>
      </c>
      <c r="X17" s="204">
        <f t="shared" si="6"/>
        <v>2218.04</v>
      </c>
      <c r="Y17" s="204">
        <f t="shared" si="7"/>
        <v>7883.6937507899993</v>
      </c>
    </row>
    <row r="18" spans="1:25" s="171" customFormat="1" ht="15" customHeight="1">
      <c r="A18" s="171" t="s">
        <v>55</v>
      </c>
      <c r="B18" s="175" t="s">
        <v>197</v>
      </c>
      <c r="C18" s="175" t="s">
        <v>198</v>
      </c>
      <c r="D18" s="206" t="s">
        <v>199</v>
      </c>
      <c r="E18" s="175">
        <v>141001</v>
      </c>
      <c r="F18" s="175">
        <v>1020</v>
      </c>
      <c r="G18" s="175" t="s">
        <v>130</v>
      </c>
      <c r="H18" s="203">
        <v>2624.6149999999998</v>
      </c>
      <c r="I18" s="204">
        <v>2337.66</v>
      </c>
      <c r="J18" s="204">
        <v>0</v>
      </c>
      <c r="K18" s="204">
        <v>0</v>
      </c>
      <c r="L18" s="204">
        <v>0</v>
      </c>
      <c r="M18" s="204">
        <v>1147.9208265</v>
      </c>
      <c r="N18" s="204">
        <v>617.06105369999989</v>
      </c>
      <c r="O18" s="204">
        <v>0</v>
      </c>
      <c r="P18" s="204">
        <v>0</v>
      </c>
      <c r="Q18" s="204">
        <v>108.99000000000001</v>
      </c>
      <c r="R18" s="204">
        <f t="shared" si="5"/>
        <v>4211.6318801999996</v>
      </c>
      <c r="S18" s="175" t="s">
        <v>152</v>
      </c>
      <c r="T18" s="175">
        <v>2024</v>
      </c>
      <c r="U18" s="205" t="s">
        <v>391</v>
      </c>
      <c r="V18" s="204">
        <v>1800</v>
      </c>
      <c r="W18" s="204">
        <v>418.03999999999996</v>
      </c>
      <c r="X18" s="204">
        <f t="shared" si="6"/>
        <v>2218.04</v>
      </c>
      <c r="Y18" s="204">
        <f t="shared" si="7"/>
        <v>6429.6718801999996</v>
      </c>
    </row>
    <row r="19" spans="1:25" s="171" customFormat="1" ht="15" customHeight="1">
      <c r="A19" s="171" t="s">
        <v>55</v>
      </c>
      <c r="B19" s="175" t="s">
        <v>197</v>
      </c>
      <c r="C19" s="175" t="s">
        <v>198</v>
      </c>
      <c r="D19" s="206" t="s">
        <v>199</v>
      </c>
      <c r="E19" s="175">
        <v>171009</v>
      </c>
      <c r="F19" s="175">
        <v>1020</v>
      </c>
      <c r="G19" s="175" t="s">
        <v>130</v>
      </c>
      <c r="H19" s="203">
        <v>2878.8149999999996</v>
      </c>
      <c r="I19" s="204">
        <v>2337.66</v>
      </c>
      <c r="J19" s="204">
        <v>5.6582279600000076</v>
      </c>
      <c r="K19" s="204">
        <v>0</v>
      </c>
      <c r="L19" s="204">
        <v>0</v>
      </c>
      <c r="M19" s="204">
        <v>1147.9208265</v>
      </c>
      <c r="N19" s="204">
        <v>893.97979397999995</v>
      </c>
      <c r="O19" s="204">
        <v>0</v>
      </c>
      <c r="P19" s="204">
        <v>0</v>
      </c>
      <c r="Q19" s="204">
        <v>108.99000000000001</v>
      </c>
      <c r="R19" s="204">
        <f t="shared" si="5"/>
        <v>4494.2088484400001</v>
      </c>
      <c r="S19" s="175" t="s">
        <v>152</v>
      </c>
      <c r="T19" s="175">
        <v>2027</v>
      </c>
      <c r="U19" s="205" t="s">
        <v>391</v>
      </c>
      <c r="V19" s="204">
        <v>1800</v>
      </c>
      <c r="W19" s="204">
        <v>418.03999999999996</v>
      </c>
      <c r="X19" s="204">
        <f t="shared" si="6"/>
        <v>2218.04</v>
      </c>
      <c r="Y19" s="204">
        <f t="shared" si="7"/>
        <v>6712.2488484400001</v>
      </c>
    </row>
    <row r="20" spans="1:25" s="171" customFormat="1" ht="15" customHeight="1">
      <c r="A20" s="171" t="s">
        <v>55</v>
      </c>
      <c r="B20" s="175" t="s">
        <v>200</v>
      </c>
      <c r="C20" s="175" t="s">
        <v>201</v>
      </c>
      <c r="D20" s="206" t="s">
        <v>202</v>
      </c>
      <c r="E20" s="175" t="s">
        <v>449</v>
      </c>
      <c r="F20" s="175">
        <v>1020</v>
      </c>
      <c r="G20" s="175" t="s">
        <v>130</v>
      </c>
      <c r="H20" s="203">
        <v>1948.4429999999998</v>
      </c>
      <c r="I20" s="204">
        <v>2337.66</v>
      </c>
      <c r="J20" s="204">
        <v>0</v>
      </c>
      <c r="K20" s="204">
        <v>0</v>
      </c>
      <c r="L20" s="204">
        <v>0</v>
      </c>
      <c r="M20" s="204">
        <v>1147.9208265</v>
      </c>
      <c r="N20" s="204">
        <v>0</v>
      </c>
      <c r="O20" s="204">
        <v>0</v>
      </c>
      <c r="P20" s="204">
        <v>0</v>
      </c>
      <c r="Q20" s="204">
        <v>0</v>
      </c>
      <c r="R20" s="204">
        <f t="shared" si="5"/>
        <v>3485.5808264999996</v>
      </c>
      <c r="S20" s="175" t="s">
        <v>381</v>
      </c>
      <c r="T20" s="175">
        <v>2020</v>
      </c>
      <c r="U20" s="205"/>
      <c r="V20" s="204">
        <v>0</v>
      </c>
      <c r="W20" s="204">
        <v>0</v>
      </c>
      <c r="X20" s="204">
        <f t="shared" si="6"/>
        <v>0</v>
      </c>
      <c r="Y20" s="204">
        <f t="shared" si="7"/>
        <v>3485.5808264999996</v>
      </c>
    </row>
    <row r="21" spans="1:25" s="171" customFormat="1" ht="15" customHeight="1">
      <c r="A21" s="171" t="s">
        <v>55</v>
      </c>
      <c r="B21" s="175" t="s">
        <v>200</v>
      </c>
      <c r="C21" s="175" t="s">
        <v>201</v>
      </c>
      <c r="D21" s="171" t="s">
        <v>202</v>
      </c>
      <c r="E21" s="177">
        <v>161020</v>
      </c>
      <c r="F21" s="175">
        <v>1020</v>
      </c>
      <c r="G21" s="175" t="s">
        <v>130</v>
      </c>
      <c r="H21" s="203">
        <v>2116.2149999999997</v>
      </c>
      <c r="I21" s="204">
        <v>2337.66</v>
      </c>
      <c r="J21" s="204">
        <v>0</v>
      </c>
      <c r="K21" s="204">
        <v>0</v>
      </c>
      <c r="L21" s="204">
        <v>0</v>
      </c>
      <c r="M21" s="204">
        <v>1147.9208265</v>
      </c>
      <c r="N21" s="204">
        <v>2529.8993128500001</v>
      </c>
      <c r="O21" s="204">
        <v>0</v>
      </c>
      <c r="P21" s="204">
        <v>0</v>
      </c>
      <c r="Q21" s="204">
        <v>108.99000000000001</v>
      </c>
      <c r="R21" s="204">
        <f t="shared" si="5"/>
        <v>6124.47013935</v>
      </c>
      <c r="S21" s="175" t="s">
        <v>152</v>
      </c>
      <c r="T21" s="175">
        <v>2026</v>
      </c>
      <c r="U21" s="205" t="s">
        <v>391</v>
      </c>
      <c r="V21" s="204">
        <v>1800</v>
      </c>
      <c r="W21" s="204">
        <v>418.03999999999996</v>
      </c>
      <c r="X21" s="204">
        <f t="shared" si="6"/>
        <v>2218.04</v>
      </c>
      <c r="Y21" s="204">
        <f t="shared" si="7"/>
        <v>8342.5101393500008</v>
      </c>
    </row>
    <row r="22" spans="1:25" s="171" customFormat="1" ht="15" customHeight="1">
      <c r="A22" s="171" t="s">
        <v>55</v>
      </c>
      <c r="B22" s="175" t="s">
        <v>200</v>
      </c>
      <c r="C22" s="175" t="s">
        <v>201</v>
      </c>
      <c r="D22" s="171" t="s">
        <v>202</v>
      </c>
      <c r="E22" s="177" t="s">
        <v>738</v>
      </c>
      <c r="F22" s="175">
        <v>1020</v>
      </c>
      <c r="G22" s="175" t="s">
        <v>130</v>
      </c>
      <c r="H22" s="203">
        <v>1599</v>
      </c>
      <c r="I22" s="204">
        <v>2337.66</v>
      </c>
      <c r="J22" s="204">
        <v>0</v>
      </c>
      <c r="K22" s="204">
        <v>0</v>
      </c>
      <c r="L22" s="204">
        <v>0</v>
      </c>
      <c r="M22" s="204">
        <v>1147.9208265</v>
      </c>
      <c r="N22" s="204">
        <v>0</v>
      </c>
      <c r="O22" s="204">
        <v>0</v>
      </c>
      <c r="P22" s="204">
        <v>0</v>
      </c>
      <c r="Q22" s="204">
        <v>108.99000000000001</v>
      </c>
      <c r="R22" s="204">
        <f t="shared" si="5"/>
        <v>3594.5708264999994</v>
      </c>
      <c r="S22" s="175" t="s">
        <v>152</v>
      </c>
      <c r="T22" s="175">
        <v>2030</v>
      </c>
      <c r="U22" s="205" t="s">
        <v>391</v>
      </c>
      <c r="V22" s="204">
        <v>1800</v>
      </c>
      <c r="W22" s="204">
        <v>418.03999999999996</v>
      </c>
      <c r="X22" s="204">
        <f t="shared" si="6"/>
        <v>2218.04</v>
      </c>
      <c r="Y22" s="204">
        <f t="shared" si="7"/>
        <v>5812.6108264999993</v>
      </c>
    </row>
    <row r="23" spans="1:25" s="171" customFormat="1" ht="15" customHeight="1">
      <c r="A23" s="171" t="s">
        <v>55</v>
      </c>
      <c r="B23" s="175" t="s">
        <v>200</v>
      </c>
      <c r="C23" s="175" t="s">
        <v>201</v>
      </c>
      <c r="D23" s="171" t="s">
        <v>202</v>
      </c>
      <c r="E23" s="177" t="s">
        <v>748</v>
      </c>
      <c r="F23" s="175">
        <v>1024</v>
      </c>
      <c r="G23" s="175" t="s">
        <v>130</v>
      </c>
      <c r="H23" s="203">
        <v>1599</v>
      </c>
      <c r="I23" s="204">
        <v>2400.8399999999997</v>
      </c>
      <c r="J23" s="204">
        <v>0</v>
      </c>
      <c r="K23" s="204">
        <v>0</v>
      </c>
      <c r="L23" s="204">
        <v>0</v>
      </c>
      <c r="M23" s="204">
        <v>1147.9208265</v>
      </c>
      <c r="N23" s="204">
        <v>0</v>
      </c>
      <c r="O23" s="204">
        <v>0</v>
      </c>
      <c r="P23" s="204">
        <v>0</v>
      </c>
      <c r="Q23" s="204">
        <v>155.91625000000002</v>
      </c>
      <c r="R23" s="204">
        <f t="shared" si="5"/>
        <v>3704.6770765000001</v>
      </c>
      <c r="S23" s="175" t="s">
        <v>152</v>
      </c>
      <c r="T23" s="175">
        <v>2030</v>
      </c>
      <c r="U23" s="205" t="s">
        <v>391</v>
      </c>
      <c r="V23" s="204">
        <v>2575</v>
      </c>
      <c r="W23" s="204">
        <v>598.03</v>
      </c>
      <c r="X23" s="204">
        <f t="shared" si="6"/>
        <v>3173.0299999999997</v>
      </c>
      <c r="Y23" s="204">
        <f t="shared" si="7"/>
        <v>6877.7070764999999</v>
      </c>
    </row>
    <row r="24" spans="1:25" s="171" customFormat="1" ht="15" customHeight="1">
      <c r="A24" s="171" t="s">
        <v>55</v>
      </c>
      <c r="B24" s="175" t="s">
        <v>203</v>
      </c>
      <c r="C24" s="175" t="s">
        <v>204</v>
      </c>
      <c r="D24" s="171" t="s">
        <v>205</v>
      </c>
      <c r="E24" s="177">
        <v>171000</v>
      </c>
      <c r="F24" s="175">
        <v>1202</v>
      </c>
      <c r="G24" s="175" t="s">
        <v>130</v>
      </c>
      <c r="H24" s="203">
        <v>8819.4689999999991</v>
      </c>
      <c r="I24" s="204">
        <v>2843.1</v>
      </c>
      <c r="J24" s="204">
        <v>1690.4229111000004</v>
      </c>
      <c r="K24" s="204">
        <v>0</v>
      </c>
      <c r="L24" s="204">
        <v>0</v>
      </c>
      <c r="M24" s="204">
        <v>1147.9208265</v>
      </c>
      <c r="N24" s="204">
        <v>0</v>
      </c>
      <c r="O24" s="204">
        <v>0</v>
      </c>
      <c r="P24" s="204">
        <v>0</v>
      </c>
      <c r="Q24" s="204">
        <v>151.375</v>
      </c>
      <c r="R24" s="204">
        <f t="shared" si="5"/>
        <v>5832.8187376000005</v>
      </c>
      <c r="S24" s="175" t="s">
        <v>152</v>
      </c>
      <c r="T24" s="175">
        <v>2029</v>
      </c>
      <c r="U24" s="205" t="s">
        <v>392</v>
      </c>
      <c r="V24" s="204">
        <v>2500</v>
      </c>
      <c r="W24" s="204">
        <v>580.61</v>
      </c>
      <c r="X24" s="204">
        <f t="shared" si="6"/>
        <v>3080.61</v>
      </c>
      <c r="Y24" s="204">
        <f t="shared" si="7"/>
        <v>8913.4287376000011</v>
      </c>
    </row>
    <row r="25" spans="1:25" s="171" customFormat="1" ht="15" customHeight="1">
      <c r="A25" s="171" t="s">
        <v>55</v>
      </c>
      <c r="B25" s="175" t="s">
        <v>206</v>
      </c>
      <c r="C25" s="175" t="s">
        <v>207</v>
      </c>
      <c r="D25" s="171" t="s">
        <v>208</v>
      </c>
      <c r="E25" s="174">
        <v>141059</v>
      </c>
      <c r="F25" s="175">
        <v>1024</v>
      </c>
      <c r="G25" s="175" t="s">
        <v>130</v>
      </c>
      <c r="H25" s="203">
        <v>2139.0929999999998</v>
      </c>
      <c r="I25" s="204">
        <v>2400.8399999999997</v>
      </c>
      <c r="J25" s="204">
        <v>0</v>
      </c>
      <c r="K25" s="204">
        <v>0</v>
      </c>
      <c r="L25" s="204">
        <v>0</v>
      </c>
      <c r="M25" s="204">
        <v>1147.9208265</v>
      </c>
      <c r="N25" s="204">
        <v>0</v>
      </c>
      <c r="O25" s="204">
        <v>0</v>
      </c>
      <c r="P25" s="204">
        <v>0</v>
      </c>
      <c r="Q25" s="204">
        <v>145.32000000000002</v>
      </c>
      <c r="R25" s="204">
        <f t="shared" si="5"/>
        <v>3694.0808265000001</v>
      </c>
      <c r="S25" s="175" t="s">
        <v>152</v>
      </c>
      <c r="T25" s="175">
        <v>2024</v>
      </c>
      <c r="U25" s="205" t="s">
        <v>391</v>
      </c>
      <c r="V25" s="204">
        <v>2400</v>
      </c>
      <c r="W25" s="204">
        <v>557.39</v>
      </c>
      <c r="X25" s="204">
        <f t="shared" si="6"/>
        <v>2957.39</v>
      </c>
      <c r="Y25" s="204">
        <f t="shared" si="7"/>
        <v>6651.4708264999999</v>
      </c>
    </row>
    <row r="26" spans="1:25" s="171" customFormat="1" ht="15" customHeight="1">
      <c r="A26" s="171" t="s">
        <v>55</v>
      </c>
      <c r="B26" s="175" t="s">
        <v>206</v>
      </c>
      <c r="C26" s="175" t="s">
        <v>207</v>
      </c>
      <c r="D26" s="169" t="s">
        <v>208</v>
      </c>
      <c r="E26" s="174">
        <v>141061</v>
      </c>
      <c r="F26" s="175">
        <v>1020</v>
      </c>
      <c r="G26" s="175" t="s">
        <v>130</v>
      </c>
      <c r="H26" s="203">
        <v>1868.37</v>
      </c>
      <c r="I26" s="204">
        <v>2337.66</v>
      </c>
      <c r="J26" s="204">
        <v>0</v>
      </c>
      <c r="K26" s="204">
        <v>0</v>
      </c>
      <c r="L26" s="204">
        <v>0</v>
      </c>
      <c r="M26" s="204">
        <v>1147.9208265</v>
      </c>
      <c r="N26" s="204">
        <v>0</v>
      </c>
      <c r="O26" s="204">
        <v>0</v>
      </c>
      <c r="P26" s="204">
        <v>0</v>
      </c>
      <c r="Q26" s="204">
        <v>108.99000000000001</v>
      </c>
      <c r="R26" s="204">
        <f t="shared" si="5"/>
        <v>3594.5708264999994</v>
      </c>
      <c r="S26" s="175" t="s">
        <v>152</v>
      </c>
      <c r="T26" s="175">
        <v>2024</v>
      </c>
      <c r="U26" s="205" t="s">
        <v>391</v>
      </c>
      <c r="V26" s="204">
        <v>1800</v>
      </c>
      <c r="W26" s="204">
        <v>418.03999999999996</v>
      </c>
      <c r="X26" s="204">
        <f t="shared" si="6"/>
        <v>2218.04</v>
      </c>
      <c r="Y26" s="204">
        <f t="shared" si="7"/>
        <v>5812.6108264999993</v>
      </c>
    </row>
    <row r="27" spans="1:25" s="171" customFormat="1" ht="15" customHeight="1">
      <c r="A27" s="171" t="s">
        <v>55</v>
      </c>
      <c r="B27" s="175" t="s">
        <v>209</v>
      </c>
      <c r="C27" s="175" t="s">
        <v>210</v>
      </c>
      <c r="D27" s="169" t="s">
        <v>211</v>
      </c>
      <c r="E27" s="174">
        <v>131021</v>
      </c>
      <c r="F27" s="175">
        <v>1024</v>
      </c>
      <c r="G27" s="175" t="s">
        <v>130</v>
      </c>
      <c r="H27" s="203">
        <v>1077.808</v>
      </c>
      <c r="I27" s="204">
        <v>2400.8399999999997</v>
      </c>
      <c r="J27" s="204">
        <v>0</v>
      </c>
      <c r="K27" s="204">
        <v>0</v>
      </c>
      <c r="L27" s="204">
        <v>0</v>
      </c>
      <c r="M27" s="204">
        <v>1147.9208265</v>
      </c>
      <c r="N27" s="204">
        <v>861.93444519000002</v>
      </c>
      <c r="O27" s="204">
        <v>0</v>
      </c>
      <c r="P27" s="204">
        <v>0</v>
      </c>
      <c r="Q27" s="204">
        <v>145.32000000000002</v>
      </c>
      <c r="R27" s="204">
        <f t="shared" si="5"/>
        <v>4556.0152716899993</v>
      </c>
      <c r="S27" s="175" t="s">
        <v>152</v>
      </c>
      <c r="T27" s="175">
        <v>2023</v>
      </c>
      <c r="U27" s="205" t="s">
        <v>391</v>
      </c>
      <c r="V27" s="204">
        <v>2400</v>
      </c>
      <c r="W27" s="204">
        <v>557.39</v>
      </c>
      <c r="X27" s="204">
        <f t="shared" si="6"/>
        <v>2957.39</v>
      </c>
      <c r="Y27" s="204">
        <f t="shared" si="7"/>
        <v>7513.4052716899987</v>
      </c>
    </row>
    <row r="28" spans="1:25" s="171" customFormat="1" ht="15" customHeight="1">
      <c r="A28" s="171" t="s">
        <v>55</v>
      </c>
      <c r="B28" s="175" t="s">
        <v>209</v>
      </c>
      <c r="C28" s="175" t="s">
        <v>210</v>
      </c>
      <c r="D28" s="169" t="s">
        <v>211</v>
      </c>
      <c r="E28" s="174">
        <v>141000</v>
      </c>
      <c r="F28" s="175">
        <v>1020</v>
      </c>
      <c r="G28" s="175" t="s">
        <v>130</v>
      </c>
      <c r="H28" s="203">
        <v>1703.1399999999999</v>
      </c>
      <c r="I28" s="204">
        <v>2337.66</v>
      </c>
      <c r="J28" s="204">
        <v>0</v>
      </c>
      <c r="K28" s="204">
        <v>0</v>
      </c>
      <c r="L28" s="204">
        <v>0</v>
      </c>
      <c r="M28" s="204">
        <v>1147.9208265</v>
      </c>
      <c r="N28" s="204">
        <v>0</v>
      </c>
      <c r="O28" s="204">
        <v>0</v>
      </c>
      <c r="P28" s="204">
        <v>0</v>
      </c>
      <c r="Q28" s="204">
        <v>108.99000000000001</v>
      </c>
      <c r="R28" s="204">
        <f t="shared" si="5"/>
        <v>3594.5708264999994</v>
      </c>
      <c r="S28" s="175" t="s">
        <v>152</v>
      </c>
      <c r="T28" s="175">
        <v>2024</v>
      </c>
      <c r="U28" s="205" t="s">
        <v>391</v>
      </c>
      <c r="V28" s="204">
        <v>1800</v>
      </c>
      <c r="W28" s="204">
        <v>418.03999999999996</v>
      </c>
      <c r="X28" s="204">
        <f t="shared" si="6"/>
        <v>2218.04</v>
      </c>
      <c r="Y28" s="204">
        <f t="shared" si="7"/>
        <v>5812.6108264999993</v>
      </c>
    </row>
    <row r="29" spans="1:25" s="171" customFormat="1" ht="15" customHeight="1">
      <c r="A29" s="171" t="s">
        <v>55</v>
      </c>
      <c r="B29" s="175" t="s">
        <v>209</v>
      </c>
      <c r="C29" s="175" t="s">
        <v>210</v>
      </c>
      <c r="D29" s="169" t="s">
        <v>211</v>
      </c>
      <c r="E29" s="174">
        <v>141033</v>
      </c>
      <c r="F29" s="175">
        <v>1020</v>
      </c>
      <c r="G29" s="175" t="s">
        <v>130</v>
      </c>
      <c r="H29" s="203">
        <v>1553.1619999999998</v>
      </c>
      <c r="I29" s="204">
        <v>2337.66</v>
      </c>
      <c r="J29" s="204">
        <v>0</v>
      </c>
      <c r="K29" s="204">
        <v>0</v>
      </c>
      <c r="L29" s="204">
        <v>0</v>
      </c>
      <c r="M29" s="204">
        <v>1147.9208265</v>
      </c>
      <c r="N29" s="204">
        <v>0</v>
      </c>
      <c r="O29" s="204">
        <v>0</v>
      </c>
      <c r="P29" s="204">
        <v>0</v>
      </c>
      <c r="Q29" s="204">
        <v>108.99000000000001</v>
      </c>
      <c r="R29" s="204">
        <f t="shared" si="5"/>
        <v>3594.5708264999994</v>
      </c>
      <c r="S29" s="175" t="s">
        <v>152</v>
      </c>
      <c r="T29" s="175">
        <v>2022</v>
      </c>
      <c r="U29" s="205" t="s">
        <v>391</v>
      </c>
      <c r="V29" s="204">
        <v>1800</v>
      </c>
      <c r="W29" s="204">
        <v>418.03999999999996</v>
      </c>
      <c r="X29" s="204">
        <f t="shared" si="6"/>
        <v>2218.04</v>
      </c>
      <c r="Y29" s="204">
        <f t="shared" si="7"/>
        <v>5812.6108264999993</v>
      </c>
    </row>
    <row r="30" spans="1:25" s="171" customFormat="1" ht="15" customHeight="1">
      <c r="A30" s="171" t="s">
        <v>55</v>
      </c>
      <c r="B30" s="175" t="s">
        <v>209</v>
      </c>
      <c r="C30" s="175" t="s">
        <v>210</v>
      </c>
      <c r="D30" s="169" t="s">
        <v>211</v>
      </c>
      <c r="E30" s="174">
        <v>141050</v>
      </c>
      <c r="F30" s="175">
        <v>1020</v>
      </c>
      <c r="G30" s="175" t="s">
        <v>130</v>
      </c>
      <c r="H30" s="203">
        <v>1545.5359999999998</v>
      </c>
      <c r="I30" s="204">
        <v>2337.66</v>
      </c>
      <c r="J30" s="204">
        <v>0</v>
      </c>
      <c r="K30" s="204">
        <v>0</v>
      </c>
      <c r="L30" s="204">
        <v>0</v>
      </c>
      <c r="M30" s="204">
        <v>1147.9208265</v>
      </c>
      <c r="N30" s="204">
        <v>1151.17145325</v>
      </c>
      <c r="O30" s="204">
        <v>0</v>
      </c>
      <c r="P30" s="204">
        <v>0</v>
      </c>
      <c r="Q30" s="204">
        <v>108.99000000000001</v>
      </c>
      <c r="R30" s="204">
        <f t="shared" si="5"/>
        <v>4745.7422797499994</v>
      </c>
      <c r="S30" s="175" t="s">
        <v>152</v>
      </c>
      <c r="T30" s="175">
        <v>2024</v>
      </c>
      <c r="U30" s="205" t="s">
        <v>391</v>
      </c>
      <c r="V30" s="204">
        <v>1800</v>
      </c>
      <c r="W30" s="204">
        <v>418.03999999999996</v>
      </c>
      <c r="X30" s="204">
        <f t="shared" si="6"/>
        <v>2218.04</v>
      </c>
      <c r="Y30" s="204">
        <f t="shared" si="7"/>
        <v>6963.7822797499994</v>
      </c>
    </row>
    <row r="31" spans="1:25" s="171" customFormat="1" ht="15" customHeight="1">
      <c r="A31" s="171" t="s">
        <v>55</v>
      </c>
      <c r="B31" s="175" t="s">
        <v>209</v>
      </c>
      <c r="C31" s="175" t="s">
        <v>210</v>
      </c>
      <c r="D31" s="169" t="s">
        <v>211</v>
      </c>
      <c r="E31" s="174" t="s">
        <v>450</v>
      </c>
      <c r="F31" s="175">
        <v>1020</v>
      </c>
      <c r="G31" s="175" t="s">
        <v>130</v>
      </c>
      <c r="H31" s="203">
        <v>2947.4489999999996</v>
      </c>
      <c r="I31" s="204">
        <v>2337.66</v>
      </c>
      <c r="J31" s="204">
        <v>0</v>
      </c>
      <c r="K31" s="204">
        <v>0</v>
      </c>
      <c r="L31" s="204">
        <v>0</v>
      </c>
      <c r="M31" s="204">
        <v>1147.9208265</v>
      </c>
      <c r="N31" s="204">
        <v>2152.4961521700002</v>
      </c>
      <c r="O31" s="204">
        <v>0</v>
      </c>
      <c r="P31" s="204">
        <v>0</v>
      </c>
      <c r="Q31" s="204">
        <v>108.99000000000001</v>
      </c>
      <c r="R31" s="204">
        <f t="shared" si="5"/>
        <v>5747.06697867</v>
      </c>
      <c r="S31" s="175" t="s">
        <v>152</v>
      </c>
      <c r="T31" s="175">
        <v>2028</v>
      </c>
      <c r="U31" s="205" t="s">
        <v>391</v>
      </c>
      <c r="V31" s="204">
        <v>1800</v>
      </c>
      <c r="W31" s="204">
        <v>418.03999999999996</v>
      </c>
      <c r="X31" s="204">
        <f t="shared" si="6"/>
        <v>2218.04</v>
      </c>
      <c r="Y31" s="204">
        <f t="shared" si="7"/>
        <v>7965.10697867</v>
      </c>
    </row>
    <row r="32" spans="1:25" s="171" customFormat="1" ht="15" customHeight="1">
      <c r="A32" s="171" t="s">
        <v>55</v>
      </c>
      <c r="B32" s="175" t="s">
        <v>209</v>
      </c>
      <c r="C32" s="175" t="s">
        <v>210</v>
      </c>
      <c r="D32" s="169" t="s">
        <v>211</v>
      </c>
      <c r="E32" s="174" t="s">
        <v>451</v>
      </c>
      <c r="F32" s="175">
        <v>1020</v>
      </c>
      <c r="G32" s="175" t="s">
        <v>130</v>
      </c>
      <c r="H32" s="203">
        <v>2897.8799999999997</v>
      </c>
      <c r="I32" s="204">
        <v>2337.66</v>
      </c>
      <c r="J32" s="204">
        <v>0</v>
      </c>
      <c r="K32" s="204">
        <v>0</v>
      </c>
      <c r="L32" s="204">
        <v>0</v>
      </c>
      <c r="M32" s="204">
        <v>1147.9208265</v>
      </c>
      <c r="N32" s="204">
        <v>0</v>
      </c>
      <c r="O32" s="204">
        <v>0</v>
      </c>
      <c r="P32" s="204">
        <v>0</v>
      </c>
      <c r="Q32" s="204">
        <v>133.21</v>
      </c>
      <c r="R32" s="204">
        <f t="shared" si="5"/>
        <v>3618.7908264999996</v>
      </c>
      <c r="S32" s="175" t="s">
        <v>152</v>
      </c>
      <c r="T32" s="175">
        <v>2028</v>
      </c>
      <c r="U32" s="205" t="s">
        <v>393</v>
      </c>
      <c r="V32" s="204">
        <v>2200</v>
      </c>
      <c r="W32" s="204">
        <v>510.94</v>
      </c>
      <c r="X32" s="204">
        <f t="shared" si="6"/>
        <v>2710.94</v>
      </c>
      <c r="Y32" s="204">
        <f t="shared" si="7"/>
        <v>6329.7308264999992</v>
      </c>
    </row>
    <row r="33" spans="1:25" s="171" customFormat="1" ht="15" customHeight="1">
      <c r="A33" s="171" t="s">
        <v>55</v>
      </c>
      <c r="B33" s="175" t="s">
        <v>209</v>
      </c>
      <c r="C33" s="175" t="s">
        <v>210</v>
      </c>
      <c r="D33" s="169" t="s">
        <v>211</v>
      </c>
      <c r="E33" s="177" t="s">
        <v>452</v>
      </c>
      <c r="F33" s="175">
        <v>1020</v>
      </c>
      <c r="G33" s="175" t="s">
        <v>130</v>
      </c>
      <c r="H33" s="203">
        <v>2632.241</v>
      </c>
      <c r="I33" s="204">
        <v>2337.66</v>
      </c>
      <c r="J33" s="204">
        <v>0</v>
      </c>
      <c r="K33" s="204">
        <v>0</v>
      </c>
      <c r="L33" s="204">
        <v>0</v>
      </c>
      <c r="M33" s="204">
        <v>1147.9208265</v>
      </c>
      <c r="N33" s="204">
        <v>0</v>
      </c>
      <c r="O33" s="204">
        <v>0</v>
      </c>
      <c r="P33" s="204">
        <v>0</v>
      </c>
      <c r="Q33" s="204">
        <v>133.21</v>
      </c>
      <c r="R33" s="204">
        <f t="shared" si="5"/>
        <v>3618.7908264999996</v>
      </c>
      <c r="S33" s="175" t="s">
        <v>152</v>
      </c>
      <c r="T33" s="175">
        <v>2028</v>
      </c>
      <c r="U33" s="205" t="s">
        <v>393</v>
      </c>
      <c r="V33" s="204">
        <v>2200</v>
      </c>
      <c r="W33" s="204">
        <v>510.94</v>
      </c>
      <c r="X33" s="204">
        <f t="shared" si="6"/>
        <v>2710.94</v>
      </c>
      <c r="Y33" s="204">
        <f t="shared" si="7"/>
        <v>6329.7308264999992</v>
      </c>
    </row>
    <row r="34" spans="1:25" s="171" customFormat="1" ht="15" customHeight="1">
      <c r="A34" s="171" t="s">
        <v>55</v>
      </c>
      <c r="B34" s="175" t="s">
        <v>212</v>
      </c>
      <c r="C34" s="175" t="s">
        <v>213</v>
      </c>
      <c r="D34" s="169" t="s">
        <v>214</v>
      </c>
      <c r="E34" s="177" t="s">
        <v>453</v>
      </c>
      <c r="F34" s="175">
        <v>1024</v>
      </c>
      <c r="G34" s="175" t="s">
        <v>130</v>
      </c>
      <c r="H34" s="203">
        <v>5123.4009999999998</v>
      </c>
      <c r="I34" s="204">
        <v>2400.8399999999997</v>
      </c>
      <c r="J34" s="204">
        <v>550.81429172000003</v>
      </c>
      <c r="K34" s="204">
        <v>0</v>
      </c>
      <c r="L34" s="204">
        <v>0</v>
      </c>
      <c r="M34" s="204">
        <v>1147.9208265</v>
      </c>
      <c r="N34" s="204">
        <v>0</v>
      </c>
      <c r="O34" s="204">
        <v>0</v>
      </c>
      <c r="P34" s="204">
        <v>0</v>
      </c>
      <c r="Q34" s="204">
        <v>0</v>
      </c>
      <c r="R34" s="204">
        <f t="shared" si="5"/>
        <v>4099.5751182199992</v>
      </c>
      <c r="S34" s="175" t="s">
        <v>154</v>
      </c>
      <c r="T34" s="175">
        <v>2016</v>
      </c>
      <c r="U34" s="205" t="s">
        <v>390</v>
      </c>
      <c r="V34" s="204">
        <v>0</v>
      </c>
      <c r="W34" s="204">
        <v>0</v>
      </c>
      <c r="X34" s="204">
        <f t="shared" si="6"/>
        <v>0</v>
      </c>
      <c r="Y34" s="204">
        <f t="shared" si="7"/>
        <v>4099.5751182199992</v>
      </c>
    </row>
    <row r="35" spans="1:25" s="171" customFormat="1" ht="15" customHeight="1">
      <c r="A35" s="171" t="s">
        <v>55</v>
      </c>
      <c r="B35" s="175" t="s">
        <v>212</v>
      </c>
      <c r="C35" s="175" t="s">
        <v>213</v>
      </c>
      <c r="D35" s="169" t="s">
        <v>214</v>
      </c>
      <c r="E35" s="177" t="s">
        <v>454</v>
      </c>
      <c r="F35" s="175">
        <v>1024</v>
      </c>
      <c r="G35" s="175" t="s">
        <v>130</v>
      </c>
      <c r="H35" s="203">
        <v>2839.4139999999998</v>
      </c>
      <c r="I35" s="204">
        <v>2400.8399999999997</v>
      </c>
      <c r="J35" s="204">
        <v>295.95372268</v>
      </c>
      <c r="K35" s="204">
        <v>0</v>
      </c>
      <c r="L35" s="204">
        <v>0</v>
      </c>
      <c r="M35" s="204">
        <v>1147.9208265</v>
      </c>
      <c r="N35" s="204">
        <v>0</v>
      </c>
      <c r="O35" s="204">
        <v>0</v>
      </c>
      <c r="P35" s="204">
        <v>1300</v>
      </c>
      <c r="Q35" s="204">
        <v>145.32000000000002</v>
      </c>
      <c r="R35" s="204">
        <f t="shared" si="5"/>
        <v>5290.034549179999</v>
      </c>
      <c r="S35" s="175" t="s">
        <v>152</v>
      </c>
      <c r="T35" s="175">
        <v>2031</v>
      </c>
      <c r="U35" s="205" t="s">
        <v>391</v>
      </c>
      <c r="V35" s="204">
        <v>2400</v>
      </c>
      <c r="W35" s="204">
        <v>557.39</v>
      </c>
      <c r="X35" s="204">
        <f t="shared" si="6"/>
        <v>2957.39</v>
      </c>
      <c r="Y35" s="204">
        <f t="shared" si="7"/>
        <v>8247.4245491799993</v>
      </c>
    </row>
    <row r="36" spans="1:25" s="171" customFormat="1" ht="15" customHeight="1">
      <c r="A36" s="171" t="s">
        <v>55</v>
      </c>
      <c r="B36" s="175" t="s">
        <v>212</v>
      </c>
      <c r="C36" s="175" t="s">
        <v>213</v>
      </c>
      <c r="D36" s="169" t="s">
        <v>214</v>
      </c>
      <c r="E36" s="174" t="s">
        <v>455</v>
      </c>
      <c r="F36" s="175">
        <v>1020</v>
      </c>
      <c r="G36" s="175" t="s">
        <v>130</v>
      </c>
      <c r="H36" s="203">
        <v>842.67299999999989</v>
      </c>
      <c r="I36" s="204">
        <v>2337.66</v>
      </c>
      <c r="J36" s="204">
        <v>0</v>
      </c>
      <c r="K36" s="204">
        <v>0</v>
      </c>
      <c r="L36" s="204">
        <v>0</v>
      </c>
      <c r="M36" s="204">
        <v>1147.9208265</v>
      </c>
      <c r="N36" s="204">
        <v>0</v>
      </c>
      <c r="O36" s="204">
        <v>0</v>
      </c>
      <c r="P36" s="204">
        <v>1300</v>
      </c>
      <c r="Q36" s="204">
        <v>108.99000000000001</v>
      </c>
      <c r="R36" s="204">
        <f t="shared" si="5"/>
        <v>4894.5708264999994</v>
      </c>
      <c r="S36" s="175" t="s">
        <v>152</v>
      </c>
      <c r="T36" s="175">
        <v>2031</v>
      </c>
      <c r="U36" s="205" t="s">
        <v>391</v>
      </c>
      <c r="V36" s="204">
        <v>1800</v>
      </c>
      <c r="W36" s="204">
        <v>418.03999999999996</v>
      </c>
      <c r="X36" s="204">
        <f t="shared" si="6"/>
        <v>2218.04</v>
      </c>
      <c r="Y36" s="204">
        <f t="shared" si="7"/>
        <v>7112.6108264999993</v>
      </c>
    </row>
    <row r="37" spans="1:25" s="171" customFormat="1" ht="15" customHeight="1">
      <c r="A37" s="171" t="s">
        <v>55</v>
      </c>
      <c r="B37" s="175" t="s">
        <v>212</v>
      </c>
      <c r="C37" s="175" t="s">
        <v>213</v>
      </c>
      <c r="D37" s="169" t="s">
        <v>214</v>
      </c>
      <c r="E37" s="174" t="s">
        <v>456</v>
      </c>
      <c r="F37" s="175">
        <v>1020</v>
      </c>
      <c r="G37" s="175" t="s">
        <v>130</v>
      </c>
      <c r="H37" s="203">
        <v>1400.6419999999998</v>
      </c>
      <c r="I37" s="204">
        <v>2337.66</v>
      </c>
      <c r="J37" s="204">
        <v>0</v>
      </c>
      <c r="K37" s="204">
        <v>0</v>
      </c>
      <c r="L37" s="204">
        <v>0</v>
      </c>
      <c r="M37" s="204">
        <v>1147.9208265</v>
      </c>
      <c r="N37" s="204">
        <v>0</v>
      </c>
      <c r="O37" s="204">
        <v>0</v>
      </c>
      <c r="P37" s="204">
        <v>1300</v>
      </c>
      <c r="Q37" s="204">
        <v>108.99000000000001</v>
      </c>
      <c r="R37" s="204">
        <f t="shared" si="5"/>
        <v>4894.5708264999994</v>
      </c>
      <c r="S37" s="175" t="s">
        <v>152</v>
      </c>
      <c r="T37" s="175">
        <v>2031</v>
      </c>
      <c r="U37" s="205" t="s">
        <v>391</v>
      </c>
      <c r="V37" s="204">
        <v>1800</v>
      </c>
      <c r="W37" s="204">
        <v>418.03999999999996</v>
      </c>
      <c r="X37" s="204">
        <f t="shared" si="6"/>
        <v>2218.04</v>
      </c>
      <c r="Y37" s="204">
        <f t="shared" si="7"/>
        <v>7112.6108264999993</v>
      </c>
    </row>
    <row r="38" spans="1:25" s="171" customFormat="1" ht="15" customHeight="1">
      <c r="A38" s="171" t="s">
        <v>55</v>
      </c>
      <c r="B38" s="175" t="s">
        <v>212</v>
      </c>
      <c r="C38" s="175" t="s">
        <v>213</v>
      </c>
      <c r="D38" s="169" t="s">
        <v>214</v>
      </c>
      <c r="E38" s="176" t="s">
        <v>457</v>
      </c>
      <c r="F38" s="175">
        <v>1020</v>
      </c>
      <c r="G38" s="175" t="s">
        <v>130</v>
      </c>
      <c r="H38" s="203">
        <v>1162.9649999999999</v>
      </c>
      <c r="I38" s="204">
        <v>2337.66</v>
      </c>
      <c r="J38" s="204">
        <v>0</v>
      </c>
      <c r="K38" s="204">
        <v>0</v>
      </c>
      <c r="L38" s="204">
        <v>0</v>
      </c>
      <c r="M38" s="204">
        <v>1147.9208265</v>
      </c>
      <c r="N38" s="204">
        <v>0</v>
      </c>
      <c r="O38" s="204">
        <v>0</v>
      </c>
      <c r="P38" s="204">
        <v>1300</v>
      </c>
      <c r="Q38" s="204">
        <v>108.99000000000001</v>
      </c>
      <c r="R38" s="204">
        <f t="shared" si="5"/>
        <v>4894.5708264999994</v>
      </c>
      <c r="S38" s="175" t="s">
        <v>152</v>
      </c>
      <c r="T38" s="175">
        <v>2031</v>
      </c>
      <c r="U38" s="205" t="s">
        <v>391</v>
      </c>
      <c r="V38" s="204">
        <v>1800</v>
      </c>
      <c r="W38" s="204">
        <v>418.03999999999996</v>
      </c>
      <c r="X38" s="204">
        <f t="shared" si="6"/>
        <v>2218.04</v>
      </c>
      <c r="Y38" s="204">
        <f t="shared" si="7"/>
        <v>7112.6108264999993</v>
      </c>
    </row>
    <row r="39" spans="1:25" s="171" customFormat="1" ht="15" customHeight="1">
      <c r="A39" s="171" t="s">
        <v>55</v>
      </c>
      <c r="B39" s="175" t="s">
        <v>212</v>
      </c>
      <c r="C39" s="175" t="s">
        <v>213</v>
      </c>
      <c r="D39" s="169" t="s">
        <v>214</v>
      </c>
      <c r="E39" s="176" t="s">
        <v>458</v>
      </c>
      <c r="F39" s="175">
        <v>1020</v>
      </c>
      <c r="G39" s="175" t="s">
        <v>130</v>
      </c>
      <c r="H39" s="203">
        <v>2447.9459999999999</v>
      </c>
      <c r="I39" s="204">
        <v>2337.66</v>
      </c>
      <c r="J39" s="204">
        <v>182.27577214000002</v>
      </c>
      <c r="K39" s="204">
        <v>0</v>
      </c>
      <c r="L39" s="204">
        <v>0</v>
      </c>
      <c r="M39" s="204">
        <v>1147.9208265</v>
      </c>
      <c r="N39" s="204">
        <v>0</v>
      </c>
      <c r="O39" s="204">
        <v>0</v>
      </c>
      <c r="P39" s="204">
        <v>1300</v>
      </c>
      <c r="Q39" s="204">
        <v>108.99000000000001</v>
      </c>
      <c r="R39" s="204">
        <f t="shared" si="5"/>
        <v>5076.8465986399997</v>
      </c>
      <c r="S39" s="175" t="s">
        <v>152</v>
      </c>
      <c r="T39" s="175">
        <v>2031</v>
      </c>
      <c r="U39" s="205" t="s">
        <v>391</v>
      </c>
      <c r="V39" s="204">
        <v>1800</v>
      </c>
      <c r="W39" s="204">
        <v>418.03999999999996</v>
      </c>
      <c r="X39" s="204">
        <f t="shared" si="6"/>
        <v>2218.04</v>
      </c>
      <c r="Y39" s="204">
        <f t="shared" si="7"/>
        <v>7294.8865986399996</v>
      </c>
    </row>
    <row r="40" spans="1:25" s="171" customFormat="1" ht="15" customHeight="1">
      <c r="A40" s="171" t="s">
        <v>55</v>
      </c>
      <c r="B40" s="175" t="s">
        <v>215</v>
      </c>
      <c r="C40" s="175" t="s">
        <v>216</v>
      </c>
      <c r="D40" s="169" t="s">
        <v>217</v>
      </c>
      <c r="E40" s="176">
        <v>121015</v>
      </c>
      <c r="F40" s="175">
        <v>1020</v>
      </c>
      <c r="G40" s="175" t="s">
        <v>130</v>
      </c>
      <c r="H40" s="203">
        <v>2702.1459999999997</v>
      </c>
      <c r="I40" s="204">
        <v>2337.66</v>
      </c>
      <c r="J40" s="204">
        <v>223.90416356000003</v>
      </c>
      <c r="K40" s="204">
        <v>0</v>
      </c>
      <c r="L40" s="204">
        <v>0</v>
      </c>
      <c r="M40" s="204">
        <v>1147.9208265</v>
      </c>
      <c r="N40" s="204">
        <v>0</v>
      </c>
      <c r="O40" s="204">
        <v>0</v>
      </c>
      <c r="P40" s="204">
        <v>0</v>
      </c>
      <c r="Q40" s="204">
        <v>108.99000000000001</v>
      </c>
      <c r="R40" s="204">
        <f t="shared" si="5"/>
        <v>3818.47499006</v>
      </c>
      <c r="S40" s="175" t="s">
        <v>152</v>
      </c>
      <c r="T40" s="175">
        <v>2022</v>
      </c>
      <c r="U40" s="205" t="s">
        <v>391</v>
      </c>
      <c r="V40" s="204">
        <v>1800</v>
      </c>
      <c r="W40" s="204">
        <v>418.03999999999996</v>
      </c>
      <c r="X40" s="204">
        <f t="shared" si="6"/>
        <v>2218.04</v>
      </c>
      <c r="Y40" s="204">
        <f t="shared" si="7"/>
        <v>6036.5149900599999</v>
      </c>
    </row>
    <row r="41" spans="1:25" s="171" customFormat="1" ht="15" customHeight="1">
      <c r="A41" s="171" t="s">
        <v>55</v>
      </c>
      <c r="B41" s="175" t="s">
        <v>215</v>
      </c>
      <c r="C41" s="175" t="s">
        <v>216</v>
      </c>
      <c r="D41" s="169" t="s">
        <v>217</v>
      </c>
      <c r="E41" s="175">
        <v>131026</v>
      </c>
      <c r="F41" s="175">
        <v>1024</v>
      </c>
      <c r="G41" s="175" t="s">
        <v>130</v>
      </c>
      <c r="H41" s="203">
        <v>3591.8459999999995</v>
      </c>
      <c r="I41" s="204">
        <v>2400.8399999999997</v>
      </c>
      <c r="J41" s="204">
        <v>190.52280324000003</v>
      </c>
      <c r="K41" s="204">
        <v>0</v>
      </c>
      <c r="L41" s="204">
        <v>0</v>
      </c>
      <c r="M41" s="204">
        <v>1147.9208265</v>
      </c>
      <c r="N41" s="204">
        <v>0</v>
      </c>
      <c r="O41" s="204">
        <v>0</v>
      </c>
      <c r="P41" s="204">
        <v>0</v>
      </c>
      <c r="Q41" s="204">
        <v>145.32000000000002</v>
      </c>
      <c r="R41" s="204">
        <f t="shared" si="5"/>
        <v>3884.6036297400001</v>
      </c>
      <c r="S41" s="175" t="s">
        <v>152</v>
      </c>
      <c r="T41" s="175">
        <v>2023</v>
      </c>
      <c r="U41" s="205" t="s">
        <v>391</v>
      </c>
      <c r="V41" s="204">
        <v>2400</v>
      </c>
      <c r="W41" s="204">
        <v>557.39</v>
      </c>
      <c r="X41" s="204">
        <f t="shared" si="6"/>
        <v>2957.39</v>
      </c>
      <c r="Y41" s="204">
        <f t="shared" si="7"/>
        <v>6841.99362974</v>
      </c>
    </row>
    <row r="42" spans="1:25" s="171" customFormat="1" ht="15" customHeight="1">
      <c r="A42" s="171" t="s">
        <v>55</v>
      </c>
      <c r="B42" s="175" t="s">
        <v>215</v>
      </c>
      <c r="C42" s="175" t="s">
        <v>216</v>
      </c>
      <c r="D42" s="169" t="s">
        <v>217</v>
      </c>
      <c r="E42" s="174">
        <v>141022</v>
      </c>
      <c r="F42" s="175">
        <v>1020</v>
      </c>
      <c r="G42" s="175" t="s">
        <v>130</v>
      </c>
      <c r="H42" s="203">
        <v>2025.9739999999999</v>
      </c>
      <c r="I42" s="204">
        <v>2337.66</v>
      </c>
      <c r="J42" s="204">
        <v>0</v>
      </c>
      <c r="K42" s="204">
        <v>0</v>
      </c>
      <c r="L42" s="204">
        <v>0</v>
      </c>
      <c r="M42" s="204">
        <v>1147.9208265</v>
      </c>
      <c r="N42" s="204">
        <v>0</v>
      </c>
      <c r="O42" s="204">
        <v>0</v>
      </c>
      <c r="P42" s="204">
        <v>0</v>
      </c>
      <c r="Q42" s="204">
        <v>108.99000000000001</v>
      </c>
      <c r="R42" s="204">
        <f t="shared" si="5"/>
        <v>3594.5708264999994</v>
      </c>
      <c r="S42" s="175" t="s">
        <v>152</v>
      </c>
      <c r="T42" s="175">
        <v>2023</v>
      </c>
      <c r="U42" s="205" t="s">
        <v>391</v>
      </c>
      <c r="V42" s="204">
        <v>1800</v>
      </c>
      <c r="W42" s="204">
        <v>418.03999999999996</v>
      </c>
      <c r="X42" s="204">
        <f t="shared" si="6"/>
        <v>2218.04</v>
      </c>
      <c r="Y42" s="204">
        <f t="shared" si="7"/>
        <v>5812.6108264999993</v>
      </c>
    </row>
    <row r="43" spans="1:25" s="171" customFormat="1" ht="15" customHeight="1">
      <c r="A43" s="171" t="s">
        <v>144</v>
      </c>
      <c r="B43" s="175">
        <v>403310</v>
      </c>
      <c r="C43" s="175" t="s">
        <v>218</v>
      </c>
      <c r="D43" s="197" t="s">
        <v>219</v>
      </c>
      <c r="E43" s="177" t="s">
        <v>459</v>
      </c>
      <c r="F43" s="175">
        <v>1020</v>
      </c>
      <c r="G43" s="175" t="s">
        <v>130</v>
      </c>
      <c r="H43" s="203">
        <v>1196.7984000000001</v>
      </c>
      <c r="I43" s="204">
        <v>2337.66</v>
      </c>
      <c r="J43" s="204">
        <v>0</v>
      </c>
      <c r="K43" s="204">
        <v>0</v>
      </c>
      <c r="L43" s="204">
        <v>0</v>
      </c>
      <c r="M43" s="204">
        <v>1147.9208265</v>
      </c>
      <c r="N43" s="204">
        <v>0</v>
      </c>
      <c r="O43" s="204">
        <v>0</v>
      </c>
      <c r="P43" s="204">
        <v>0</v>
      </c>
      <c r="Q43" s="204">
        <v>108.99000000000001</v>
      </c>
      <c r="R43" s="204">
        <f t="shared" si="5"/>
        <v>3594.5708264999994</v>
      </c>
      <c r="S43" s="175" t="s">
        <v>152</v>
      </c>
      <c r="T43" s="175">
        <v>2031</v>
      </c>
      <c r="U43" s="205" t="s">
        <v>391</v>
      </c>
      <c r="V43" s="204">
        <v>1800</v>
      </c>
      <c r="W43" s="204">
        <v>284.81</v>
      </c>
      <c r="X43" s="204">
        <f t="shared" si="6"/>
        <v>2084.81</v>
      </c>
      <c r="Y43" s="204">
        <f t="shared" si="7"/>
        <v>5679.3808264999989</v>
      </c>
    </row>
    <row r="44" spans="1:25" s="171" customFormat="1" ht="15" customHeight="1">
      <c r="A44" s="171" t="s">
        <v>144</v>
      </c>
      <c r="B44" s="175">
        <v>403310</v>
      </c>
      <c r="C44" s="175" t="s">
        <v>218</v>
      </c>
      <c r="D44" s="197" t="s">
        <v>219</v>
      </c>
      <c r="E44" s="174">
        <v>171012</v>
      </c>
      <c r="F44" s="175">
        <v>1020</v>
      </c>
      <c r="G44" s="175" t="s">
        <v>130</v>
      </c>
      <c r="H44" s="203">
        <v>1449.9072000000001</v>
      </c>
      <c r="I44" s="204">
        <v>2337.66</v>
      </c>
      <c r="J44" s="204">
        <v>0</v>
      </c>
      <c r="K44" s="204">
        <v>0</v>
      </c>
      <c r="L44" s="204">
        <v>0</v>
      </c>
      <c r="M44" s="204">
        <v>1147.9208265</v>
      </c>
      <c r="N44" s="204">
        <v>0</v>
      </c>
      <c r="O44" s="204">
        <v>0</v>
      </c>
      <c r="P44" s="204">
        <v>0</v>
      </c>
      <c r="Q44" s="204">
        <v>108.99000000000001</v>
      </c>
      <c r="R44" s="204">
        <f t="shared" si="5"/>
        <v>3594.5708264999994</v>
      </c>
      <c r="S44" s="175" t="s">
        <v>152</v>
      </c>
      <c r="T44" s="175">
        <v>2027</v>
      </c>
      <c r="U44" s="205" t="s">
        <v>391</v>
      </c>
      <c r="V44" s="204">
        <v>1800</v>
      </c>
      <c r="W44" s="204">
        <v>284.81</v>
      </c>
      <c r="X44" s="204">
        <f t="shared" si="6"/>
        <v>2084.81</v>
      </c>
      <c r="Y44" s="204">
        <f t="shared" si="7"/>
        <v>5679.3808264999989</v>
      </c>
    </row>
    <row r="45" spans="1:25" s="171" customFormat="1" ht="15" customHeight="1">
      <c r="A45" s="171" t="s">
        <v>144</v>
      </c>
      <c r="B45" s="175">
        <v>403310</v>
      </c>
      <c r="C45" s="175" t="s">
        <v>218</v>
      </c>
      <c r="D45" s="197" t="s">
        <v>219</v>
      </c>
      <c r="E45" s="174">
        <v>171013</v>
      </c>
      <c r="F45" s="175">
        <v>1020</v>
      </c>
      <c r="G45" s="175" t="s">
        <v>130</v>
      </c>
      <c r="H45" s="203">
        <v>4724.6976000000004</v>
      </c>
      <c r="I45" s="204">
        <v>2337.66</v>
      </c>
      <c r="J45" s="204">
        <v>71.135593200000017</v>
      </c>
      <c r="K45" s="204">
        <v>0</v>
      </c>
      <c r="L45" s="204">
        <v>0</v>
      </c>
      <c r="M45" s="204">
        <v>1147.9208265</v>
      </c>
      <c r="N45" s="204">
        <v>0</v>
      </c>
      <c r="O45" s="204">
        <v>0</v>
      </c>
      <c r="P45" s="204">
        <v>0</v>
      </c>
      <c r="Q45" s="204">
        <v>108.99000000000001</v>
      </c>
      <c r="R45" s="204">
        <f t="shared" si="5"/>
        <v>3665.7064197</v>
      </c>
      <c r="S45" s="175" t="s">
        <v>152</v>
      </c>
      <c r="T45" s="175">
        <v>2027</v>
      </c>
      <c r="U45" s="205" t="s">
        <v>391</v>
      </c>
      <c r="V45" s="204">
        <v>1800</v>
      </c>
      <c r="W45" s="204">
        <v>284.81</v>
      </c>
      <c r="X45" s="204">
        <f t="shared" si="6"/>
        <v>2084.81</v>
      </c>
      <c r="Y45" s="204">
        <f t="shared" si="7"/>
        <v>5750.5164196999995</v>
      </c>
    </row>
    <row r="46" spans="1:25" s="171" customFormat="1" ht="15" customHeight="1">
      <c r="A46" s="171" t="s">
        <v>144</v>
      </c>
      <c r="B46" s="175">
        <v>403310</v>
      </c>
      <c r="C46" s="175" t="s">
        <v>218</v>
      </c>
      <c r="D46" s="197" t="s">
        <v>219</v>
      </c>
      <c r="E46" s="174">
        <v>171014</v>
      </c>
      <c r="F46" s="175">
        <v>1020</v>
      </c>
      <c r="G46" s="175" t="s">
        <v>130</v>
      </c>
      <c r="H46" s="203">
        <v>742.66080000000011</v>
      </c>
      <c r="I46" s="204">
        <v>2337.66</v>
      </c>
      <c r="J46" s="204">
        <v>0</v>
      </c>
      <c r="K46" s="204">
        <v>0</v>
      </c>
      <c r="L46" s="204">
        <v>0</v>
      </c>
      <c r="M46" s="204">
        <v>1147.9208265</v>
      </c>
      <c r="N46" s="204">
        <v>0</v>
      </c>
      <c r="O46" s="204">
        <v>0</v>
      </c>
      <c r="P46" s="204">
        <v>0</v>
      </c>
      <c r="Q46" s="204">
        <v>108.99000000000001</v>
      </c>
      <c r="R46" s="204">
        <f t="shared" si="5"/>
        <v>3594.5708264999994</v>
      </c>
      <c r="S46" s="175" t="s">
        <v>152</v>
      </c>
      <c r="T46" s="175">
        <v>2027</v>
      </c>
      <c r="U46" s="205" t="s">
        <v>391</v>
      </c>
      <c r="V46" s="204">
        <v>1800</v>
      </c>
      <c r="W46" s="204">
        <v>284.81</v>
      </c>
      <c r="X46" s="204">
        <f t="shared" si="6"/>
        <v>2084.81</v>
      </c>
      <c r="Y46" s="204">
        <f t="shared" si="7"/>
        <v>5679.3808264999989</v>
      </c>
    </row>
    <row r="47" spans="1:25" s="171" customFormat="1" ht="15" customHeight="1">
      <c r="A47" s="171" t="s">
        <v>144</v>
      </c>
      <c r="B47" s="175">
        <v>403310</v>
      </c>
      <c r="C47" s="175" t="s">
        <v>218</v>
      </c>
      <c r="D47" s="197" t="s">
        <v>219</v>
      </c>
      <c r="E47" s="174">
        <v>171015</v>
      </c>
      <c r="F47" s="175">
        <v>1020</v>
      </c>
      <c r="G47" s="175" t="s">
        <v>130</v>
      </c>
      <c r="H47" s="203">
        <v>2284.2288000000003</v>
      </c>
      <c r="I47" s="204">
        <v>2337.66</v>
      </c>
      <c r="J47" s="204">
        <v>0</v>
      </c>
      <c r="K47" s="204">
        <v>0</v>
      </c>
      <c r="L47" s="204">
        <v>0</v>
      </c>
      <c r="M47" s="204">
        <v>1147.9208265</v>
      </c>
      <c r="N47" s="204">
        <v>0</v>
      </c>
      <c r="O47" s="204">
        <v>0</v>
      </c>
      <c r="P47" s="204">
        <v>0</v>
      </c>
      <c r="Q47" s="204">
        <v>108.99000000000001</v>
      </c>
      <c r="R47" s="204">
        <f t="shared" si="5"/>
        <v>3594.5708264999994</v>
      </c>
      <c r="S47" s="175" t="s">
        <v>152</v>
      </c>
      <c r="T47" s="175">
        <v>2027</v>
      </c>
      <c r="U47" s="205" t="s">
        <v>391</v>
      </c>
      <c r="V47" s="204">
        <v>1800</v>
      </c>
      <c r="W47" s="204">
        <v>284.81</v>
      </c>
      <c r="X47" s="204">
        <f t="shared" si="6"/>
        <v>2084.81</v>
      </c>
      <c r="Y47" s="204">
        <f t="shared" si="7"/>
        <v>5679.3808264999989</v>
      </c>
    </row>
    <row r="48" spans="1:25" s="171" customFormat="1" ht="15" customHeight="1">
      <c r="A48" s="171" t="s">
        <v>144</v>
      </c>
      <c r="B48" s="175">
        <v>403310</v>
      </c>
      <c r="C48" s="175" t="s">
        <v>218</v>
      </c>
      <c r="D48" s="197" t="s">
        <v>219</v>
      </c>
      <c r="E48" s="174">
        <v>171016</v>
      </c>
      <c r="F48" s="175">
        <v>1020</v>
      </c>
      <c r="G48" s="175" t="s">
        <v>130</v>
      </c>
      <c r="H48" s="203">
        <v>3526.8576000000003</v>
      </c>
      <c r="I48" s="204">
        <v>2337.66</v>
      </c>
      <c r="J48" s="204">
        <v>190.22184552000004</v>
      </c>
      <c r="K48" s="204">
        <v>0</v>
      </c>
      <c r="L48" s="204">
        <v>0</v>
      </c>
      <c r="M48" s="204">
        <v>1147.9208265</v>
      </c>
      <c r="N48" s="204">
        <v>0</v>
      </c>
      <c r="O48" s="204">
        <v>0</v>
      </c>
      <c r="P48" s="204">
        <v>0</v>
      </c>
      <c r="Q48" s="204">
        <v>108.99000000000001</v>
      </c>
      <c r="R48" s="204">
        <f t="shared" si="5"/>
        <v>3784.7926720199994</v>
      </c>
      <c r="S48" s="175" t="s">
        <v>152</v>
      </c>
      <c r="T48" s="175">
        <v>2027</v>
      </c>
      <c r="U48" s="205" t="s">
        <v>391</v>
      </c>
      <c r="V48" s="204">
        <v>1800</v>
      </c>
      <c r="W48" s="204">
        <v>284.81</v>
      </c>
      <c r="X48" s="204">
        <f t="shared" si="6"/>
        <v>2084.81</v>
      </c>
      <c r="Y48" s="204">
        <f t="shared" si="7"/>
        <v>5869.6026720199989</v>
      </c>
    </row>
    <row r="49" spans="1:25" s="171" customFormat="1" ht="15" customHeight="1">
      <c r="A49" s="171" t="s">
        <v>144</v>
      </c>
      <c r="B49" s="175">
        <v>403310</v>
      </c>
      <c r="C49" s="175" t="s">
        <v>218</v>
      </c>
      <c r="D49" s="197" t="s">
        <v>219</v>
      </c>
      <c r="E49" s="174">
        <v>171017</v>
      </c>
      <c r="F49" s="175">
        <v>1020</v>
      </c>
      <c r="G49" s="175" t="s">
        <v>130</v>
      </c>
      <c r="H49" s="203">
        <v>1286.3760000000002</v>
      </c>
      <c r="I49" s="204">
        <v>2337.66</v>
      </c>
      <c r="J49" s="204">
        <v>0</v>
      </c>
      <c r="K49" s="204">
        <v>0</v>
      </c>
      <c r="L49" s="204">
        <v>0</v>
      </c>
      <c r="M49" s="204">
        <v>1147.9208265</v>
      </c>
      <c r="N49" s="204">
        <v>0</v>
      </c>
      <c r="O49" s="204">
        <v>0</v>
      </c>
      <c r="P49" s="204">
        <v>0</v>
      </c>
      <c r="Q49" s="204">
        <v>108.99000000000001</v>
      </c>
      <c r="R49" s="204">
        <f t="shared" si="5"/>
        <v>3594.5708264999994</v>
      </c>
      <c r="S49" s="175" t="s">
        <v>152</v>
      </c>
      <c r="T49" s="175">
        <v>2027</v>
      </c>
      <c r="U49" s="205" t="s">
        <v>391</v>
      </c>
      <c r="V49" s="204">
        <v>1800</v>
      </c>
      <c r="W49" s="204">
        <v>284.81</v>
      </c>
      <c r="X49" s="204">
        <f t="shared" si="6"/>
        <v>2084.81</v>
      </c>
      <c r="Y49" s="204">
        <f t="shared" si="7"/>
        <v>5679.3808264999989</v>
      </c>
    </row>
    <row r="50" spans="1:25" s="171" customFormat="1" ht="15" customHeight="1">
      <c r="A50" s="171" t="s">
        <v>144</v>
      </c>
      <c r="B50" s="175">
        <v>403310</v>
      </c>
      <c r="C50" s="175" t="s">
        <v>218</v>
      </c>
      <c r="D50" s="197" t="s">
        <v>219</v>
      </c>
      <c r="E50" s="174">
        <v>171018</v>
      </c>
      <c r="F50" s="175">
        <v>1020</v>
      </c>
      <c r="G50" s="175" t="s">
        <v>130</v>
      </c>
      <c r="H50" s="203">
        <v>2908.1472000000003</v>
      </c>
      <c r="I50" s="204">
        <v>2337.66</v>
      </c>
      <c r="J50" s="204">
        <v>0</v>
      </c>
      <c r="K50" s="204">
        <v>0</v>
      </c>
      <c r="L50" s="204">
        <v>0</v>
      </c>
      <c r="M50" s="204">
        <v>1147.9208265</v>
      </c>
      <c r="N50" s="204">
        <v>0</v>
      </c>
      <c r="O50" s="204">
        <v>0</v>
      </c>
      <c r="P50" s="204">
        <v>0</v>
      </c>
      <c r="Q50" s="204">
        <v>108.99000000000001</v>
      </c>
      <c r="R50" s="204">
        <f t="shared" si="5"/>
        <v>3594.5708264999994</v>
      </c>
      <c r="S50" s="175" t="s">
        <v>152</v>
      </c>
      <c r="T50" s="175">
        <v>2027</v>
      </c>
      <c r="U50" s="205" t="s">
        <v>391</v>
      </c>
      <c r="V50" s="204">
        <v>1800</v>
      </c>
      <c r="W50" s="204">
        <v>284.81</v>
      </c>
      <c r="X50" s="204">
        <f t="shared" si="6"/>
        <v>2084.81</v>
      </c>
      <c r="Y50" s="204">
        <f t="shared" si="7"/>
        <v>5679.3808264999989</v>
      </c>
    </row>
    <row r="51" spans="1:25" s="171" customFormat="1" ht="15" customHeight="1">
      <c r="A51" s="171" t="s">
        <v>144</v>
      </c>
      <c r="B51" s="175">
        <v>403310</v>
      </c>
      <c r="C51" s="175" t="s">
        <v>218</v>
      </c>
      <c r="D51" s="197" t="s">
        <v>219</v>
      </c>
      <c r="E51" s="174">
        <v>171019</v>
      </c>
      <c r="F51" s="175">
        <v>1020</v>
      </c>
      <c r="G51" s="175" t="s">
        <v>130</v>
      </c>
      <c r="H51" s="203">
        <v>3228.96</v>
      </c>
      <c r="I51" s="204">
        <v>2337.66</v>
      </c>
      <c r="J51" s="204">
        <v>214.46064024000006</v>
      </c>
      <c r="K51" s="204">
        <v>0</v>
      </c>
      <c r="L51" s="204">
        <v>0</v>
      </c>
      <c r="M51" s="204">
        <v>1147.9208265</v>
      </c>
      <c r="N51" s="204">
        <v>0</v>
      </c>
      <c r="O51" s="204">
        <v>0</v>
      </c>
      <c r="P51" s="204">
        <v>0</v>
      </c>
      <c r="Q51" s="204">
        <v>108.99000000000001</v>
      </c>
      <c r="R51" s="204">
        <f t="shared" si="5"/>
        <v>3809.0314667399998</v>
      </c>
      <c r="S51" s="175" t="s">
        <v>152</v>
      </c>
      <c r="T51" s="175">
        <v>2027</v>
      </c>
      <c r="U51" s="205" t="s">
        <v>391</v>
      </c>
      <c r="V51" s="204">
        <v>1800</v>
      </c>
      <c r="W51" s="204">
        <v>284.81</v>
      </c>
      <c r="X51" s="204">
        <f t="shared" si="6"/>
        <v>2084.81</v>
      </c>
      <c r="Y51" s="204">
        <f t="shared" si="7"/>
        <v>5893.8414667399993</v>
      </c>
    </row>
    <row r="52" spans="1:25" s="171" customFormat="1" ht="15" customHeight="1">
      <c r="A52" s="171" t="s">
        <v>144</v>
      </c>
      <c r="B52" s="175">
        <v>403310</v>
      </c>
      <c r="C52" s="175" t="s">
        <v>218</v>
      </c>
      <c r="D52" s="197" t="s">
        <v>219</v>
      </c>
      <c r="E52" s="174">
        <v>171022</v>
      </c>
      <c r="F52" s="175">
        <v>1020</v>
      </c>
      <c r="G52" s="175" t="s">
        <v>130</v>
      </c>
      <c r="H52" s="203">
        <v>1804.0512000000001</v>
      </c>
      <c r="I52" s="204">
        <v>2337.66</v>
      </c>
      <c r="J52" s="204">
        <v>0</v>
      </c>
      <c r="K52" s="204">
        <v>0</v>
      </c>
      <c r="L52" s="204">
        <v>0</v>
      </c>
      <c r="M52" s="204">
        <v>1147.9208265</v>
      </c>
      <c r="N52" s="204">
        <v>0</v>
      </c>
      <c r="O52" s="204">
        <v>0</v>
      </c>
      <c r="P52" s="204">
        <v>0</v>
      </c>
      <c r="Q52" s="204">
        <v>108.99000000000001</v>
      </c>
      <c r="R52" s="204">
        <f t="shared" si="5"/>
        <v>3594.5708264999994</v>
      </c>
      <c r="S52" s="175" t="s">
        <v>152</v>
      </c>
      <c r="T52" s="175">
        <v>2027</v>
      </c>
      <c r="U52" s="205" t="s">
        <v>391</v>
      </c>
      <c r="V52" s="204">
        <v>1800</v>
      </c>
      <c r="W52" s="204">
        <v>284.81</v>
      </c>
      <c r="X52" s="204">
        <f t="shared" si="6"/>
        <v>2084.81</v>
      </c>
      <c r="Y52" s="204">
        <f t="shared" si="7"/>
        <v>5679.3808264999989</v>
      </c>
    </row>
    <row r="53" spans="1:25" s="171" customFormat="1" ht="15" customHeight="1">
      <c r="A53" s="171" t="s">
        <v>144</v>
      </c>
      <c r="B53" s="175" t="s">
        <v>220</v>
      </c>
      <c r="C53" s="175" t="s">
        <v>221</v>
      </c>
      <c r="D53" s="197" t="s">
        <v>222</v>
      </c>
      <c r="E53" s="207">
        <v>141024</v>
      </c>
      <c r="F53" s="175">
        <v>1020</v>
      </c>
      <c r="G53" s="175" t="s">
        <v>130</v>
      </c>
      <c r="H53" s="203">
        <v>2589.4176000000002</v>
      </c>
      <c r="I53" s="204">
        <v>2337.66</v>
      </c>
      <c r="J53" s="204">
        <v>41.100564960000007</v>
      </c>
      <c r="K53" s="204">
        <v>0</v>
      </c>
      <c r="L53" s="204">
        <v>0</v>
      </c>
      <c r="M53" s="204">
        <v>1147.9208265</v>
      </c>
      <c r="N53" s="204">
        <v>0</v>
      </c>
      <c r="O53" s="204">
        <v>0</v>
      </c>
      <c r="P53" s="204">
        <v>0</v>
      </c>
      <c r="Q53" s="204">
        <v>108.99000000000001</v>
      </c>
      <c r="R53" s="204">
        <f t="shared" si="5"/>
        <v>3635.6713914599995</v>
      </c>
      <c r="S53" s="175" t="s">
        <v>152</v>
      </c>
      <c r="T53" s="175">
        <v>2023</v>
      </c>
      <c r="U53" s="205" t="s">
        <v>391</v>
      </c>
      <c r="V53" s="204">
        <v>1800</v>
      </c>
      <c r="W53" s="204">
        <v>284.81</v>
      </c>
      <c r="X53" s="204">
        <f t="shared" si="6"/>
        <v>2084.81</v>
      </c>
      <c r="Y53" s="204">
        <f t="shared" si="7"/>
        <v>5720.4813914599999</v>
      </c>
    </row>
    <row r="54" spans="1:25" s="171" customFormat="1" ht="15" customHeight="1">
      <c r="A54" s="171" t="s">
        <v>144</v>
      </c>
      <c r="B54" s="175" t="s">
        <v>223</v>
      </c>
      <c r="C54" s="175" t="s">
        <v>224</v>
      </c>
      <c r="D54" s="171" t="s">
        <v>225</v>
      </c>
      <c r="E54" s="174">
        <v>161021</v>
      </c>
      <c r="F54" s="175">
        <v>1020</v>
      </c>
      <c r="G54" s="175" t="s">
        <v>130</v>
      </c>
      <c r="H54" s="203">
        <v>1949.8752000000002</v>
      </c>
      <c r="I54" s="204">
        <v>2337.66</v>
      </c>
      <c r="J54" s="204">
        <v>0</v>
      </c>
      <c r="K54" s="204">
        <v>0</v>
      </c>
      <c r="L54" s="204">
        <v>0</v>
      </c>
      <c r="M54" s="204">
        <v>1147.9208265</v>
      </c>
      <c r="N54" s="204">
        <v>0</v>
      </c>
      <c r="O54" s="204">
        <v>0</v>
      </c>
      <c r="P54" s="204">
        <v>0</v>
      </c>
      <c r="Q54" s="204">
        <v>217.98000000000002</v>
      </c>
      <c r="R54" s="204">
        <f t="shared" si="5"/>
        <v>3703.5608264999996</v>
      </c>
      <c r="S54" s="175" t="s">
        <v>153</v>
      </c>
      <c r="T54" s="175">
        <v>2026</v>
      </c>
      <c r="U54" s="205" t="s">
        <v>391</v>
      </c>
      <c r="V54" s="204">
        <v>3600</v>
      </c>
      <c r="W54" s="204">
        <v>569.62</v>
      </c>
      <c r="X54" s="204">
        <f t="shared" si="6"/>
        <v>4169.62</v>
      </c>
      <c r="Y54" s="204">
        <f t="shared" si="7"/>
        <v>7873.1808265</v>
      </c>
    </row>
    <row r="55" spans="1:25" s="171" customFormat="1" ht="15" customHeight="1">
      <c r="A55" s="171" t="s">
        <v>144</v>
      </c>
      <c r="B55" s="175" t="s">
        <v>223</v>
      </c>
      <c r="C55" s="175" t="s">
        <v>224</v>
      </c>
      <c r="D55" s="171" t="s">
        <v>225</v>
      </c>
      <c r="E55" s="177" t="s">
        <v>460</v>
      </c>
      <c r="F55" s="175">
        <v>1024</v>
      </c>
      <c r="G55" s="175" t="s">
        <v>130</v>
      </c>
      <c r="H55" s="203">
        <v>5027.8032000000003</v>
      </c>
      <c r="I55" s="204">
        <v>2400.8399999999997</v>
      </c>
      <c r="J55" s="204">
        <v>209.97461184000005</v>
      </c>
      <c r="K55" s="204">
        <v>0</v>
      </c>
      <c r="L55" s="204">
        <v>0</v>
      </c>
      <c r="M55" s="204">
        <v>1147.9208265</v>
      </c>
      <c r="N55" s="204">
        <v>0</v>
      </c>
      <c r="O55" s="204">
        <v>0</v>
      </c>
      <c r="P55" s="204">
        <v>0</v>
      </c>
      <c r="Q55" s="204">
        <v>290.64000000000004</v>
      </c>
      <c r="R55" s="204">
        <f t="shared" si="5"/>
        <v>4049.3754383399996</v>
      </c>
      <c r="S55" s="175" t="s">
        <v>153</v>
      </c>
      <c r="T55" s="175">
        <v>2028</v>
      </c>
      <c r="U55" s="205" t="s">
        <v>391</v>
      </c>
      <c r="V55" s="204">
        <v>4800</v>
      </c>
      <c r="W55" s="204">
        <v>759.5</v>
      </c>
      <c r="X55" s="204">
        <f t="shared" si="6"/>
        <v>5559.5</v>
      </c>
      <c r="Y55" s="204">
        <f t="shared" si="7"/>
        <v>9608.8754383399992</v>
      </c>
    </row>
    <row r="56" spans="1:25" s="171" customFormat="1" ht="15" customHeight="1">
      <c r="A56" s="171" t="s">
        <v>144</v>
      </c>
      <c r="B56" s="175">
        <v>403320</v>
      </c>
      <c r="C56" s="175" t="s">
        <v>226</v>
      </c>
      <c r="D56" s="169" t="s">
        <v>227</v>
      </c>
      <c r="E56" s="177" t="s">
        <v>461</v>
      </c>
      <c r="F56" s="175">
        <v>1209</v>
      </c>
      <c r="G56" s="175" t="s">
        <v>130</v>
      </c>
      <c r="H56" s="203">
        <v>639.54240000000004</v>
      </c>
      <c r="I56" s="204">
        <v>3348.54</v>
      </c>
      <c r="J56" s="204">
        <v>0</v>
      </c>
      <c r="K56" s="204">
        <v>0</v>
      </c>
      <c r="L56" s="204">
        <v>0</v>
      </c>
      <c r="M56" s="204">
        <v>1147.9208265</v>
      </c>
      <c r="N56" s="204">
        <v>0</v>
      </c>
      <c r="O56" s="204">
        <v>0</v>
      </c>
      <c r="P56" s="204">
        <v>0</v>
      </c>
      <c r="Q56" s="204">
        <v>0</v>
      </c>
      <c r="R56" s="204">
        <f t="shared" si="5"/>
        <v>4496.4608264999997</v>
      </c>
      <c r="S56" s="175" t="s">
        <v>154</v>
      </c>
      <c r="T56" s="175">
        <v>2010</v>
      </c>
      <c r="U56" s="205" t="s">
        <v>390</v>
      </c>
      <c r="V56" s="204">
        <v>0</v>
      </c>
      <c r="W56" s="204">
        <v>0</v>
      </c>
      <c r="X56" s="204">
        <f t="shared" si="6"/>
        <v>0</v>
      </c>
      <c r="Y56" s="204">
        <f t="shared" si="7"/>
        <v>4496.4608264999997</v>
      </c>
    </row>
    <row r="57" spans="1:25" s="171" customFormat="1" ht="15" customHeight="1">
      <c r="A57" s="171" t="s">
        <v>144</v>
      </c>
      <c r="B57" s="175">
        <v>403320</v>
      </c>
      <c r="C57" s="175" t="s">
        <v>226</v>
      </c>
      <c r="D57" s="169" t="s">
        <v>227</v>
      </c>
      <c r="E57" s="177" t="s">
        <v>462</v>
      </c>
      <c r="F57" s="175">
        <v>1505</v>
      </c>
      <c r="G57" s="175" t="s">
        <v>131</v>
      </c>
      <c r="H57" s="203">
        <v>0</v>
      </c>
      <c r="I57" s="204">
        <v>0</v>
      </c>
      <c r="J57" s="204">
        <v>0</v>
      </c>
      <c r="K57" s="204">
        <v>0</v>
      </c>
      <c r="L57" s="204">
        <v>0</v>
      </c>
      <c r="M57" s="204">
        <v>306.11222040000001</v>
      </c>
      <c r="N57" s="204">
        <v>0</v>
      </c>
      <c r="O57" s="204">
        <v>0</v>
      </c>
      <c r="P57" s="204">
        <v>0</v>
      </c>
      <c r="Q57" s="204">
        <v>0</v>
      </c>
      <c r="R57" s="204">
        <f t="shared" si="5"/>
        <v>306.11222040000001</v>
      </c>
      <c r="S57" s="175" t="s">
        <v>382</v>
      </c>
      <c r="T57" s="175">
        <v>1900</v>
      </c>
      <c r="U57" s="205" t="s">
        <v>390</v>
      </c>
      <c r="V57" s="204">
        <v>0</v>
      </c>
      <c r="W57" s="204">
        <v>0</v>
      </c>
      <c r="X57" s="204">
        <f t="shared" si="6"/>
        <v>0</v>
      </c>
      <c r="Y57" s="204">
        <f t="shared" si="7"/>
        <v>306.11222040000001</v>
      </c>
    </row>
    <row r="58" spans="1:25" s="171" customFormat="1" ht="15" customHeight="1">
      <c r="A58" s="171" t="s">
        <v>144</v>
      </c>
      <c r="B58" s="175">
        <v>403320</v>
      </c>
      <c r="C58" s="175" t="s">
        <v>226</v>
      </c>
      <c r="D58" s="169" t="s">
        <v>227</v>
      </c>
      <c r="E58" s="177" t="s">
        <v>463</v>
      </c>
      <c r="F58" s="175">
        <v>1505</v>
      </c>
      <c r="G58" s="175" t="s">
        <v>131</v>
      </c>
      <c r="H58" s="203">
        <v>0</v>
      </c>
      <c r="I58" s="204">
        <v>0</v>
      </c>
      <c r="J58" s="204">
        <v>0</v>
      </c>
      <c r="K58" s="204">
        <v>0</v>
      </c>
      <c r="L58" s="204">
        <v>0</v>
      </c>
      <c r="M58" s="204">
        <v>306.11222040000001</v>
      </c>
      <c r="N58" s="204">
        <v>0</v>
      </c>
      <c r="O58" s="204">
        <v>0</v>
      </c>
      <c r="P58" s="204">
        <v>0</v>
      </c>
      <c r="Q58" s="204">
        <v>0</v>
      </c>
      <c r="R58" s="204">
        <f t="shared" si="5"/>
        <v>306.11222040000001</v>
      </c>
      <c r="S58" s="175" t="s">
        <v>382</v>
      </c>
      <c r="T58" s="175">
        <v>1900</v>
      </c>
      <c r="U58" s="205" t="s">
        <v>390</v>
      </c>
      <c r="V58" s="204">
        <v>0</v>
      </c>
      <c r="W58" s="204">
        <v>0</v>
      </c>
      <c r="X58" s="204">
        <f t="shared" si="6"/>
        <v>0</v>
      </c>
      <c r="Y58" s="204">
        <f t="shared" si="7"/>
        <v>306.11222040000001</v>
      </c>
    </row>
    <row r="59" spans="1:25" s="171" customFormat="1" ht="15" customHeight="1">
      <c r="A59" s="171" t="s">
        <v>144</v>
      </c>
      <c r="B59" s="175">
        <v>403320</v>
      </c>
      <c r="C59" s="175" t="s">
        <v>226</v>
      </c>
      <c r="D59" s="169" t="s">
        <v>227</v>
      </c>
      <c r="E59" s="177" t="s">
        <v>464</v>
      </c>
      <c r="F59" s="175">
        <v>3007</v>
      </c>
      <c r="G59" s="175" t="s">
        <v>131</v>
      </c>
      <c r="H59" s="203">
        <v>0</v>
      </c>
      <c r="I59" s="204">
        <v>0</v>
      </c>
      <c r="J59" s="204">
        <v>0</v>
      </c>
      <c r="K59" s="204">
        <v>0</v>
      </c>
      <c r="L59" s="204">
        <v>0</v>
      </c>
      <c r="M59" s="204">
        <v>306.11222040000001</v>
      </c>
      <c r="N59" s="204">
        <v>0</v>
      </c>
      <c r="O59" s="204">
        <v>0</v>
      </c>
      <c r="P59" s="204">
        <v>0</v>
      </c>
      <c r="Q59" s="204">
        <v>0</v>
      </c>
      <c r="R59" s="204">
        <f t="shared" si="5"/>
        <v>306.11222040000001</v>
      </c>
      <c r="S59" s="175" t="s">
        <v>382</v>
      </c>
      <c r="T59" s="175">
        <v>1900</v>
      </c>
      <c r="U59" s="205" t="s">
        <v>390</v>
      </c>
      <c r="V59" s="204">
        <v>0</v>
      </c>
      <c r="W59" s="204">
        <v>0</v>
      </c>
      <c r="X59" s="204">
        <f t="shared" si="6"/>
        <v>0</v>
      </c>
      <c r="Y59" s="204">
        <f t="shared" si="7"/>
        <v>306.11222040000001</v>
      </c>
    </row>
    <row r="60" spans="1:25" s="171" customFormat="1" ht="15" customHeight="1">
      <c r="A60" s="171" t="s">
        <v>144</v>
      </c>
      <c r="B60" s="175">
        <v>403320</v>
      </c>
      <c r="C60" s="175" t="s">
        <v>226</v>
      </c>
      <c r="D60" s="169" t="s">
        <v>227</v>
      </c>
      <c r="E60" s="177" t="s">
        <v>465</v>
      </c>
      <c r="F60" s="175">
        <v>1209</v>
      </c>
      <c r="G60" s="175" t="s">
        <v>130</v>
      </c>
      <c r="H60" s="203">
        <v>5020.5120000000006</v>
      </c>
      <c r="I60" s="204">
        <v>3348.54</v>
      </c>
      <c r="J60" s="204">
        <v>318.52225776000017</v>
      </c>
      <c r="K60" s="204">
        <v>0</v>
      </c>
      <c r="L60" s="204">
        <v>0</v>
      </c>
      <c r="M60" s="204">
        <v>1147.9208265</v>
      </c>
      <c r="N60" s="204">
        <v>0</v>
      </c>
      <c r="O60" s="204">
        <v>0</v>
      </c>
      <c r="P60" s="204">
        <v>0</v>
      </c>
      <c r="Q60" s="204">
        <v>0</v>
      </c>
      <c r="R60" s="204">
        <f t="shared" si="5"/>
        <v>4814.9830842600004</v>
      </c>
      <c r="S60" s="175" t="s">
        <v>154</v>
      </c>
      <c r="T60" s="175">
        <v>2016</v>
      </c>
      <c r="U60" s="205" t="s">
        <v>390</v>
      </c>
      <c r="V60" s="204">
        <v>0</v>
      </c>
      <c r="W60" s="204">
        <v>0</v>
      </c>
      <c r="X60" s="204">
        <f t="shared" si="6"/>
        <v>0</v>
      </c>
      <c r="Y60" s="204">
        <f t="shared" si="7"/>
        <v>4814.9830842600004</v>
      </c>
    </row>
    <row r="61" spans="1:25" s="171" customFormat="1" ht="15" customHeight="1">
      <c r="A61" s="171" t="s">
        <v>144</v>
      </c>
      <c r="B61" s="175">
        <v>403320</v>
      </c>
      <c r="C61" s="175" t="s">
        <v>226</v>
      </c>
      <c r="D61" s="169" t="s">
        <v>227</v>
      </c>
      <c r="E61" s="177" t="s">
        <v>466</v>
      </c>
      <c r="F61" s="175">
        <v>1210</v>
      </c>
      <c r="G61" s="175" t="s">
        <v>130</v>
      </c>
      <c r="H61" s="203">
        <v>161.44800000000001</v>
      </c>
      <c r="I61" s="204">
        <v>3411.72</v>
      </c>
      <c r="J61" s="204">
        <v>0</v>
      </c>
      <c r="K61" s="204">
        <v>0</v>
      </c>
      <c r="L61" s="204">
        <v>0</v>
      </c>
      <c r="M61" s="204">
        <v>1147.9208265</v>
      </c>
      <c r="N61" s="204">
        <v>0</v>
      </c>
      <c r="O61" s="204">
        <v>0</v>
      </c>
      <c r="P61" s="204">
        <v>0</v>
      </c>
      <c r="Q61" s="204">
        <v>0</v>
      </c>
      <c r="R61" s="204">
        <f t="shared" si="5"/>
        <v>4559.6408265</v>
      </c>
      <c r="S61" s="175" t="s">
        <v>154</v>
      </c>
      <c r="T61" s="175">
        <v>2013</v>
      </c>
      <c r="U61" s="205" t="s">
        <v>390</v>
      </c>
      <c r="V61" s="204">
        <v>0</v>
      </c>
      <c r="W61" s="204">
        <v>0</v>
      </c>
      <c r="X61" s="204">
        <f t="shared" si="6"/>
        <v>0</v>
      </c>
      <c r="Y61" s="204">
        <f t="shared" si="7"/>
        <v>4559.6408265</v>
      </c>
    </row>
    <row r="62" spans="1:25" s="171" customFormat="1" ht="15" customHeight="1">
      <c r="A62" s="171" t="s">
        <v>144</v>
      </c>
      <c r="B62" s="175">
        <v>403320</v>
      </c>
      <c r="C62" s="175" t="s">
        <v>226</v>
      </c>
      <c r="D62" s="169" t="s">
        <v>227</v>
      </c>
      <c r="E62" s="177" t="s">
        <v>467</v>
      </c>
      <c r="F62" s="175">
        <v>1210</v>
      </c>
      <c r="G62" s="175" t="s">
        <v>130</v>
      </c>
      <c r="H62" s="203">
        <v>7444.3152000000009</v>
      </c>
      <c r="I62" s="204">
        <v>3411.72</v>
      </c>
      <c r="J62" s="204">
        <v>1022.4299584800003</v>
      </c>
      <c r="K62" s="204">
        <v>0</v>
      </c>
      <c r="L62" s="204">
        <v>0</v>
      </c>
      <c r="M62" s="204">
        <v>1147.9208265</v>
      </c>
      <c r="N62" s="204">
        <v>385.74285750000001</v>
      </c>
      <c r="O62" s="204">
        <v>0</v>
      </c>
      <c r="P62" s="204">
        <v>0</v>
      </c>
      <c r="Q62" s="204">
        <v>193.76000000000002</v>
      </c>
      <c r="R62" s="204">
        <f t="shared" si="5"/>
        <v>6161.5736424800007</v>
      </c>
      <c r="S62" s="175" t="s">
        <v>152</v>
      </c>
      <c r="T62" s="175">
        <v>2031</v>
      </c>
      <c r="U62" s="205" t="s">
        <v>394</v>
      </c>
      <c r="V62" s="204">
        <v>3200</v>
      </c>
      <c r="W62" s="204">
        <v>506.33</v>
      </c>
      <c r="X62" s="204">
        <f t="shared" si="6"/>
        <v>3706.33</v>
      </c>
      <c r="Y62" s="204">
        <f t="shared" si="7"/>
        <v>9867.9036424799997</v>
      </c>
    </row>
    <row r="63" spans="1:25" s="171" customFormat="1" ht="15" customHeight="1">
      <c r="A63" s="171" t="s">
        <v>144</v>
      </c>
      <c r="B63" s="175">
        <v>403320</v>
      </c>
      <c r="C63" s="175" t="s">
        <v>226</v>
      </c>
      <c r="D63" s="169" t="s">
        <v>227</v>
      </c>
      <c r="E63" s="177" t="s">
        <v>468</v>
      </c>
      <c r="F63" s="175">
        <v>1195</v>
      </c>
      <c r="G63" s="175" t="s">
        <v>131</v>
      </c>
      <c r="H63" s="203">
        <v>0</v>
      </c>
      <c r="I63" s="204">
        <v>0</v>
      </c>
      <c r="J63" s="204">
        <v>0</v>
      </c>
      <c r="K63" s="204">
        <v>0</v>
      </c>
      <c r="L63" s="204">
        <v>36.674263079999996</v>
      </c>
      <c r="M63" s="204">
        <v>306.11222040000001</v>
      </c>
      <c r="N63" s="204">
        <v>0</v>
      </c>
      <c r="O63" s="204">
        <v>0</v>
      </c>
      <c r="P63" s="204">
        <v>0</v>
      </c>
      <c r="Q63" s="204">
        <v>0</v>
      </c>
      <c r="R63" s="204">
        <f t="shared" si="5"/>
        <v>342.78648348000002</v>
      </c>
      <c r="S63" s="175" t="s">
        <v>382</v>
      </c>
      <c r="T63" s="175">
        <v>1900</v>
      </c>
      <c r="U63" s="205" t="s">
        <v>390</v>
      </c>
      <c r="V63" s="204">
        <v>0</v>
      </c>
      <c r="W63" s="204">
        <v>0</v>
      </c>
      <c r="X63" s="204">
        <f t="shared" si="6"/>
        <v>0</v>
      </c>
      <c r="Y63" s="204">
        <f t="shared" si="7"/>
        <v>342.78648348000002</v>
      </c>
    </row>
    <row r="64" spans="1:25" s="171" customFormat="1" ht="15" customHeight="1">
      <c r="A64" s="171" t="s">
        <v>144</v>
      </c>
      <c r="B64" s="175">
        <v>403320</v>
      </c>
      <c r="C64" s="175" t="s">
        <v>226</v>
      </c>
      <c r="D64" s="169" t="s">
        <v>227</v>
      </c>
      <c r="E64" s="177" t="s">
        <v>469</v>
      </c>
      <c r="F64" s="175">
        <v>1195</v>
      </c>
      <c r="G64" s="175" t="s">
        <v>131</v>
      </c>
      <c r="H64" s="203">
        <v>0</v>
      </c>
      <c r="I64" s="204">
        <v>0</v>
      </c>
      <c r="J64" s="204">
        <v>0</v>
      </c>
      <c r="K64" s="204">
        <v>133.1291052</v>
      </c>
      <c r="L64" s="204">
        <v>0</v>
      </c>
      <c r="M64" s="204">
        <v>306.11222040000001</v>
      </c>
      <c r="N64" s="204">
        <v>0</v>
      </c>
      <c r="O64" s="204">
        <v>0</v>
      </c>
      <c r="P64" s="204">
        <v>0</v>
      </c>
      <c r="Q64" s="204">
        <v>0</v>
      </c>
      <c r="R64" s="204">
        <f t="shared" si="5"/>
        <v>439.24132559999998</v>
      </c>
      <c r="S64" s="175" t="s">
        <v>382</v>
      </c>
      <c r="T64" s="175">
        <v>1900</v>
      </c>
      <c r="U64" s="205" t="s">
        <v>390</v>
      </c>
      <c r="V64" s="204">
        <v>0</v>
      </c>
      <c r="W64" s="204">
        <v>0</v>
      </c>
      <c r="X64" s="204">
        <f t="shared" si="6"/>
        <v>0</v>
      </c>
      <c r="Y64" s="204">
        <f t="shared" si="7"/>
        <v>439.24132559999998</v>
      </c>
    </row>
    <row r="65" spans="1:25" s="171" customFormat="1" ht="15" customHeight="1">
      <c r="A65" s="171" t="s">
        <v>144</v>
      </c>
      <c r="B65" s="175">
        <v>403320</v>
      </c>
      <c r="C65" s="175" t="s">
        <v>226</v>
      </c>
      <c r="D65" s="169" t="s">
        <v>227</v>
      </c>
      <c r="E65" s="177" t="s">
        <v>470</v>
      </c>
      <c r="F65" s="175">
        <v>1195</v>
      </c>
      <c r="G65" s="175" t="s">
        <v>131</v>
      </c>
      <c r="H65" s="203">
        <v>0</v>
      </c>
      <c r="I65" s="204">
        <v>0</v>
      </c>
      <c r="J65" s="204">
        <v>0</v>
      </c>
      <c r="K65" s="204">
        <v>771.44745951000004</v>
      </c>
      <c r="L65" s="204">
        <v>0</v>
      </c>
      <c r="M65" s="204">
        <v>306.11222040000001</v>
      </c>
      <c r="N65" s="204">
        <v>0</v>
      </c>
      <c r="O65" s="204">
        <v>0</v>
      </c>
      <c r="P65" s="204">
        <v>0</v>
      </c>
      <c r="Q65" s="204">
        <v>0</v>
      </c>
      <c r="R65" s="204">
        <f t="shared" si="5"/>
        <v>1077.5596799100001</v>
      </c>
      <c r="S65" s="175" t="s">
        <v>382</v>
      </c>
      <c r="T65" s="175">
        <v>1900</v>
      </c>
      <c r="U65" s="205" t="s">
        <v>390</v>
      </c>
      <c r="V65" s="204">
        <v>0</v>
      </c>
      <c r="W65" s="204">
        <v>0</v>
      </c>
      <c r="X65" s="204">
        <f t="shared" si="6"/>
        <v>0</v>
      </c>
      <c r="Y65" s="204">
        <f t="shared" si="7"/>
        <v>1077.5596799100001</v>
      </c>
    </row>
    <row r="66" spans="1:25" s="171" customFormat="1" ht="15" customHeight="1">
      <c r="A66" s="171" t="s">
        <v>144</v>
      </c>
      <c r="B66" s="175">
        <v>403320</v>
      </c>
      <c r="C66" s="175" t="s">
        <v>226</v>
      </c>
      <c r="D66" s="169" t="s">
        <v>227</v>
      </c>
      <c r="E66" s="177" t="s">
        <v>471</v>
      </c>
      <c r="F66" s="175">
        <v>1195</v>
      </c>
      <c r="G66" s="175" t="s">
        <v>131</v>
      </c>
      <c r="H66" s="203">
        <v>0</v>
      </c>
      <c r="I66" s="204">
        <v>0</v>
      </c>
      <c r="J66" s="204">
        <v>0</v>
      </c>
      <c r="K66" s="204">
        <v>297.15589449000004</v>
      </c>
      <c r="L66" s="204">
        <v>0</v>
      </c>
      <c r="M66" s="204">
        <v>306.11222040000001</v>
      </c>
      <c r="N66" s="204">
        <v>0</v>
      </c>
      <c r="O66" s="204">
        <v>0</v>
      </c>
      <c r="P66" s="204">
        <v>0</v>
      </c>
      <c r="Q66" s="204">
        <v>0</v>
      </c>
      <c r="R66" s="204">
        <f t="shared" si="5"/>
        <v>603.26811489000011</v>
      </c>
      <c r="S66" s="175" t="s">
        <v>382</v>
      </c>
      <c r="T66" s="175">
        <v>1900</v>
      </c>
      <c r="U66" s="205" t="s">
        <v>390</v>
      </c>
      <c r="V66" s="204">
        <v>0</v>
      </c>
      <c r="W66" s="204">
        <v>0</v>
      </c>
      <c r="X66" s="204">
        <f t="shared" si="6"/>
        <v>0</v>
      </c>
      <c r="Y66" s="204">
        <f t="shared" si="7"/>
        <v>603.26811489000011</v>
      </c>
    </row>
    <row r="67" spans="1:25" s="171" customFormat="1" ht="15" customHeight="1">
      <c r="A67" s="171" t="s">
        <v>144</v>
      </c>
      <c r="B67" s="175">
        <v>403320</v>
      </c>
      <c r="C67" s="175" t="s">
        <v>226</v>
      </c>
      <c r="D67" s="169" t="s">
        <v>227</v>
      </c>
      <c r="E67" s="174">
        <v>101015</v>
      </c>
      <c r="F67" s="175">
        <v>1204</v>
      </c>
      <c r="G67" s="175" t="s">
        <v>130</v>
      </c>
      <c r="H67" s="203">
        <v>6201.6864000000005</v>
      </c>
      <c r="I67" s="204">
        <v>4233.0599999999995</v>
      </c>
      <c r="J67" s="204">
        <v>1055.7903442800005</v>
      </c>
      <c r="K67" s="204">
        <v>0</v>
      </c>
      <c r="L67" s="204">
        <v>0</v>
      </c>
      <c r="M67" s="204">
        <v>1147.9208265</v>
      </c>
      <c r="N67" s="204">
        <v>0</v>
      </c>
      <c r="O67" s="204">
        <v>0</v>
      </c>
      <c r="P67" s="204">
        <v>10400</v>
      </c>
      <c r="Q67" s="204">
        <v>175.59500000000003</v>
      </c>
      <c r="R67" s="204">
        <f t="shared" ref="R67:R130" si="8">SUM(I67:Q67)</f>
        <v>17012.366170780002</v>
      </c>
      <c r="S67" s="175" t="s">
        <v>152</v>
      </c>
      <c r="T67" s="175">
        <v>2031</v>
      </c>
      <c r="U67" s="205" t="s">
        <v>394</v>
      </c>
      <c r="V67" s="204">
        <v>2900</v>
      </c>
      <c r="W67" s="204">
        <v>458.86</v>
      </c>
      <c r="X67" s="204">
        <f t="shared" ref="X67:X130" si="9">V67+W67</f>
        <v>3358.86</v>
      </c>
      <c r="Y67" s="204">
        <f t="shared" ref="Y67:Y130" si="10">R67+X67</f>
        <v>20371.226170780003</v>
      </c>
    </row>
    <row r="68" spans="1:25" s="171" customFormat="1" ht="15" customHeight="1">
      <c r="A68" s="171" t="s">
        <v>144</v>
      </c>
      <c r="B68" s="175">
        <v>403320</v>
      </c>
      <c r="C68" s="175" t="s">
        <v>226</v>
      </c>
      <c r="D68" s="169" t="s">
        <v>227</v>
      </c>
      <c r="E68" s="174">
        <v>101017</v>
      </c>
      <c r="F68" s="175">
        <v>1204</v>
      </c>
      <c r="G68" s="175" t="s">
        <v>130</v>
      </c>
      <c r="H68" s="203">
        <v>10620.153600000001</v>
      </c>
      <c r="I68" s="204">
        <v>4233.0599999999995</v>
      </c>
      <c r="J68" s="204">
        <v>2523.3055268400003</v>
      </c>
      <c r="K68" s="204">
        <v>0</v>
      </c>
      <c r="L68" s="204">
        <v>0</v>
      </c>
      <c r="M68" s="204">
        <v>1147.9208265</v>
      </c>
      <c r="N68" s="204">
        <v>0</v>
      </c>
      <c r="O68" s="204">
        <v>0</v>
      </c>
      <c r="P68" s="204">
        <v>10400</v>
      </c>
      <c r="Q68" s="204">
        <v>175.59500000000003</v>
      </c>
      <c r="R68" s="204">
        <f t="shared" si="8"/>
        <v>18479.881353340003</v>
      </c>
      <c r="S68" s="175" t="s">
        <v>152</v>
      </c>
      <c r="T68" s="175">
        <v>2031</v>
      </c>
      <c r="U68" s="205" t="s">
        <v>394</v>
      </c>
      <c r="V68" s="204">
        <v>2900</v>
      </c>
      <c r="W68" s="204">
        <v>458.86</v>
      </c>
      <c r="X68" s="204">
        <f t="shared" si="9"/>
        <v>3358.86</v>
      </c>
      <c r="Y68" s="204">
        <f t="shared" si="10"/>
        <v>21838.741353340003</v>
      </c>
    </row>
    <row r="69" spans="1:25" s="171" customFormat="1" ht="15" customHeight="1">
      <c r="A69" s="171" t="s">
        <v>144</v>
      </c>
      <c r="B69" s="175">
        <v>403320</v>
      </c>
      <c r="C69" s="175" t="s">
        <v>226</v>
      </c>
      <c r="D69" s="169" t="s">
        <v>227</v>
      </c>
      <c r="E69" s="174">
        <v>111046</v>
      </c>
      <c r="F69" s="175">
        <v>1505</v>
      </c>
      <c r="G69" s="175" t="s">
        <v>131</v>
      </c>
      <c r="H69" s="203">
        <v>0</v>
      </c>
      <c r="I69" s="204">
        <v>0</v>
      </c>
      <c r="J69" s="204">
        <v>0</v>
      </c>
      <c r="K69" s="204">
        <v>0</v>
      </c>
      <c r="L69" s="204">
        <v>0</v>
      </c>
      <c r="M69" s="204">
        <v>306.11222040000001</v>
      </c>
      <c r="N69" s="204">
        <v>0</v>
      </c>
      <c r="O69" s="204">
        <v>0</v>
      </c>
      <c r="P69" s="204">
        <v>0</v>
      </c>
      <c r="Q69" s="204">
        <v>0</v>
      </c>
      <c r="R69" s="204">
        <f t="shared" si="8"/>
        <v>306.11222040000001</v>
      </c>
      <c r="S69" s="175" t="s">
        <v>382</v>
      </c>
      <c r="T69" s="175">
        <v>1900</v>
      </c>
      <c r="U69" s="205" t="s">
        <v>390</v>
      </c>
      <c r="V69" s="204">
        <v>0</v>
      </c>
      <c r="W69" s="204">
        <v>0</v>
      </c>
      <c r="X69" s="204">
        <f t="shared" si="9"/>
        <v>0</v>
      </c>
      <c r="Y69" s="204">
        <f t="shared" si="10"/>
        <v>306.11222040000001</v>
      </c>
    </row>
    <row r="70" spans="1:25" s="171" customFormat="1" ht="15" customHeight="1">
      <c r="A70" s="171" t="s">
        <v>144</v>
      </c>
      <c r="B70" s="175">
        <v>403320</v>
      </c>
      <c r="C70" s="175" t="s">
        <v>226</v>
      </c>
      <c r="D70" s="169" t="s">
        <v>227</v>
      </c>
      <c r="E70" s="174">
        <v>121024</v>
      </c>
      <c r="F70" s="175">
        <v>1209</v>
      </c>
      <c r="G70" s="175" t="s">
        <v>130</v>
      </c>
      <c r="H70" s="203">
        <v>10593.072</v>
      </c>
      <c r="I70" s="204">
        <v>3348.54</v>
      </c>
      <c r="J70" s="204">
        <v>1684.3185265200004</v>
      </c>
      <c r="K70" s="204">
        <v>0</v>
      </c>
      <c r="L70" s="204">
        <v>0</v>
      </c>
      <c r="M70" s="204">
        <v>1147.9208265</v>
      </c>
      <c r="N70" s="204">
        <v>0</v>
      </c>
      <c r="O70" s="204">
        <v>0</v>
      </c>
      <c r="P70" s="204">
        <v>0</v>
      </c>
      <c r="Q70" s="204">
        <v>175.59500000000003</v>
      </c>
      <c r="R70" s="204">
        <f t="shared" si="8"/>
        <v>6356.3743530199999</v>
      </c>
      <c r="S70" s="175" t="s">
        <v>152</v>
      </c>
      <c r="T70" s="175">
        <v>2023</v>
      </c>
      <c r="U70" s="205" t="s">
        <v>394</v>
      </c>
      <c r="V70" s="204">
        <v>2900</v>
      </c>
      <c r="W70" s="204">
        <v>458.86</v>
      </c>
      <c r="X70" s="204">
        <f t="shared" si="9"/>
        <v>3358.86</v>
      </c>
      <c r="Y70" s="204">
        <f t="shared" si="10"/>
        <v>9715.2343530199996</v>
      </c>
    </row>
    <row r="71" spans="1:25" s="171" customFormat="1" ht="15" customHeight="1">
      <c r="A71" s="171" t="s">
        <v>144</v>
      </c>
      <c r="B71" s="175">
        <v>403320</v>
      </c>
      <c r="C71" s="175" t="s">
        <v>226</v>
      </c>
      <c r="D71" s="169" t="s">
        <v>227</v>
      </c>
      <c r="E71" s="174">
        <v>141016</v>
      </c>
      <c r="F71" s="175">
        <v>3007</v>
      </c>
      <c r="G71" s="175" t="s">
        <v>131</v>
      </c>
      <c r="H71" s="203">
        <v>0</v>
      </c>
      <c r="I71" s="204">
        <v>0</v>
      </c>
      <c r="J71" s="204">
        <v>0</v>
      </c>
      <c r="K71" s="204">
        <v>0</v>
      </c>
      <c r="L71" s="204">
        <v>0</v>
      </c>
      <c r="M71" s="204">
        <v>306.11222040000001</v>
      </c>
      <c r="N71" s="204">
        <v>0</v>
      </c>
      <c r="O71" s="204">
        <v>0</v>
      </c>
      <c r="P71" s="204">
        <v>0</v>
      </c>
      <c r="Q71" s="204">
        <v>0</v>
      </c>
      <c r="R71" s="204">
        <f t="shared" si="8"/>
        <v>306.11222040000001</v>
      </c>
      <c r="S71" s="175" t="s">
        <v>382</v>
      </c>
      <c r="T71" s="175">
        <v>1900</v>
      </c>
      <c r="U71" s="205" t="s">
        <v>390</v>
      </c>
      <c r="V71" s="204">
        <v>0</v>
      </c>
      <c r="W71" s="204">
        <v>0</v>
      </c>
      <c r="X71" s="204">
        <f t="shared" si="9"/>
        <v>0</v>
      </c>
      <c r="Y71" s="204">
        <f t="shared" si="10"/>
        <v>306.11222040000001</v>
      </c>
    </row>
    <row r="72" spans="1:25" s="171" customFormat="1" ht="15" customHeight="1">
      <c r="A72" s="171" t="s">
        <v>144</v>
      </c>
      <c r="B72" s="175">
        <v>403320</v>
      </c>
      <c r="C72" s="175" t="s">
        <v>226</v>
      </c>
      <c r="D72" s="169" t="s">
        <v>227</v>
      </c>
      <c r="E72" s="174">
        <v>141017</v>
      </c>
      <c r="F72" s="175">
        <v>3007</v>
      </c>
      <c r="G72" s="175" t="s">
        <v>131</v>
      </c>
      <c r="H72" s="203">
        <v>0</v>
      </c>
      <c r="I72" s="204">
        <v>0</v>
      </c>
      <c r="J72" s="204">
        <v>0</v>
      </c>
      <c r="K72" s="204">
        <v>0</v>
      </c>
      <c r="L72" s="204">
        <v>0</v>
      </c>
      <c r="M72" s="204">
        <v>306.11222040000001</v>
      </c>
      <c r="N72" s="204">
        <v>0</v>
      </c>
      <c r="O72" s="204">
        <v>0</v>
      </c>
      <c r="P72" s="204">
        <v>0</v>
      </c>
      <c r="Q72" s="204">
        <v>0</v>
      </c>
      <c r="R72" s="204">
        <f t="shared" si="8"/>
        <v>306.11222040000001</v>
      </c>
      <c r="S72" s="175" t="s">
        <v>382</v>
      </c>
      <c r="T72" s="175">
        <v>1900</v>
      </c>
      <c r="U72" s="205" t="s">
        <v>390</v>
      </c>
      <c r="V72" s="204">
        <v>0</v>
      </c>
      <c r="W72" s="204">
        <v>0</v>
      </c>
      <c r="X72" s="204">
        <f t="shared" si="9"/>
        <v>0</v>
      </c>
      <c r="Y72" s="204">
        <f t="shared" si="10"/>
        <v>306.11222040000001</v>
      </c>
    </row>
    <row r="73" spans="1:25" s="171" customFormat="1" ht="15" customHeight="1">
      <c r="A73" s="171" t="s">
        <v>144</v>
      </c>
      <c r="B73" s="175">
        <v>403320</v>
      </c>
      <c r="C73" s="175" t="s">
        <v>226</v>
      </c>
      <c r="D73" s="169" t="s">
        <v>227</v>
      </c>
      <c r="E73" s="174">
        <v>141036</v>
      </c>
      <c r="F73" s="175">
        <v>1210</v>
      </c>
      <c r="G73" s="175" t="s">
        <v>130</v>
      </c>
      <c r="H73" s="203">
        <v>12350.251200000001</v>
      </c>
      <c r="I73" s="204">
        <v>3411.72</v>
      </c>
      <c r="J73" s="204">
        <v>2444.372789040001</v>
      </c>
      <c r="K73" s="204">
        <v>0</v>
      </c>
      <c r="L73" s="204">
        <v>0</v>
      </c>
      <c r="M73" s="204">
        <v>1147.9208265</v>
      </c>
      <c r="N73" s="204">
        <v>0</v>
      </c>
      <c r="O73" s="204">
        <v>0</v>
      </c>
      <c r="P73" s="204">
        <v>17400</v>
      </c>
      <c r="Q73" s="204">
        <v>322.91315000000009</v>
      </c>
      <c r="R73" s="204">
        <f t="shared" si="8"/>
        <v>24726.92676554</v>
      </c>
      <c r="S73" s="175" t="s">
        <v>152</v>
      </c>
      <c r="T73" s="175">
        <v>2031</v>
      </c>
      <c r="U73" s="205" t="s">
        <v>394</v>
      </c>
      <c r="V73" s="204">
        <v>5333</v>
      </c>
      <c r="W73" s="204">
        <v>843.83</v>
      </c>
      <c r="X73" s="204">
        <f t="shared" si="9"/>
        <v>6176.83</v>
      </c>
      <c r="Y73" s="204">
        <f t="shared" si="10"/>
        <v>30903.756765539998</v>
      </c>
    </row>
    <row r="74" spans="1:25" s="171" customFormat="1" ht="15" customHeight="1">
      <c r="A74" s="171" t="s">
        <v>144</v>
      </c>
      <c r="B74" s="175">
        <v>403320</v>
      </c>
      <c r="C74" s="175" t="s">
        <v>226</v>
      </c>
      <c r="D74" s="169" t="s">
        <v>227</v>
      </c>
      <c r="E74" s="177" t="s">
        <v>472</v>
      </c>
      <c r="F74" s="175">
        <v>9020</v>
      </c>
      <c r="G74" s="175" t="s">
        <v>131</v>
      </c>
      <c r="H74" s="203">
        <v>0</v>
      </c>
      <c r="I74" s="204">
        <v>0</v>
      </c>
      <c r="J74" s="204">
        <v>0</v>
      </c>
      <c r="K74" s="204">
        <v>0</v>
      </c>
      <c r="L74" s="204">
        <v>0</v>
      </c>
      <c r="M74" s="204">
        <v>306.11222040000001</v>
      </c>
      <c r="N74" s="204">
        <v>0</v>
      </c>
      <c r="O74" s="204">
        <v>0</v>
      </c>
      <c r="P74" s="204">
        <v>0</v>
      </c>
      <c r="Q74" s="204">
        <v>30.275000000000002</v>
      </c>
      <c r="R74" s="204">
        <f t="shared" si="8"/>
        <v>336.38722039999999</v>
      </c>
      <c r="S74" s="175" t="s">
        <v>152</v>
      </c>
      <c r="T74" s="175">
        <v>2026</v>
      </c>
      <c r="U74" s="205" t="s">
        <v>395</v>
      </c>
      <c r="V74" s="204">
        <v>500</v>
      </c>
      <c r="W74" s="204">
        <v>79.12</v>
      </c>
      <c r="X74" s="204">
        <f t="shared" si="9"/>
        <v>579.12</v>
      </c>
      <c r="Y74" s="204">
        <f t="shared" si="10"/>
        <v>915.50722040000005</v>
      </c>
    </row>
    <row r="75" spans="1:25" s="171" customFormat="1" ht="15" customHeight="1">
      <c r="A75" s="171" t="s">
        <v>144</v>
      </c>
      <c r="B75" s="175">
        <v>403320</v>
      </c>
      <c r="C75" s="175" t="s">
        <v>226</v>
      </c>
      <c r="D75" s="169" t="s">
        <v>227</v>
      </c>
      <c r="E75" s="174">
        <v>161076</v>
      </c>
      <c r="F75" s="175">
        <v>1209</v>
      </c>
      <c r="G75" s="175" t="s">
        <v>130</v>
      </c>
      <c r="H75" s="203">
        <v>3798.7152000000001</v>
      </c>
      <c r="I75" s="204">
        <v>3348.54</v>
      </c>
      <c r="J75" s="204">
        <v>422.30616876000011</v>
      </c>
      <c r="K75" s="204">
        <v>0</v>
      </c>
      <c r="L75" s="204">
        <v>0</v>
      </c>
      <c r="M75" s="204">
        <v>1147.9208265</v>
      </c>
      <c r="N75" s="204">
        <v>0</v>
      </c>
      <c r="O75" s="204">
        <v>0</v>
      </c>
      <c r="P75" s="204">
        <v>0</v>
      </c>
      <c r="Q75" s="204">
        <v>175.59500000000003</v>
      </c>
      <c r="R75" s="204">
        <f t="shared" si="8"/>
        <v>5094.3619952600002</v>
      </c>
      <c r="S75" s="175" t="s">
        <v>152</v>
      </c>
      <c r="T75" s="175">
        <v>2027</v>
      </c>
      <c r="U75" s="205" t="s">
        <v>394</v>
      </c>
      <c r="V75" s="204">
        <v>2900</v>
      </c>
      <c r="W75" s="204">
        <v>458.86</v>
      </c>
      <c r="X75" s="204">
        <f t="shared" si="9"/>
        <v>3358.86</v>
      </c>
      <c r="Y75" s="204">
        <f t="shared" si="10"/>
        <v>8453.2219952600008</v>
      </c>
    </row>
    <row r="76" spans="1:25" s="171" customFormat="1" ht="15" customHeight="1">
      <c r="A76" s="171" t="s">
        <v>144</v>
      </c>
      <c r="B76" s="175">
        <v>403320</v>
      </c>
      <c r="C76" s="175" t="s">
        <v>226</v>
      </c>
      <c r="D76" s="169" t="s">
        <v>227</v>
      </c>
      <c r="E76" s="177" t="s">
        <v>473</v>
      </c>
      <c r="F76" s="175">
        <v>9020</v>
      </c>
      <c r="G76" s="175" t="s">
        <v>131</v>
      </c>
      <c r="H76" s="203">
        <v>0</v>
      </c>
      <c r="I76" s="204">
        <v>0</v>
      </c>
      <c r="J76" s="204">
        <v>0</v>
      </c>
      <c r="K76" s="204">
        <v>0</v>
      </c>
      <c r="L76" s="204">
        <v>168.17113404</v>
      </c>
      <c r="M76" s="204">
        <v>306.11222040000001</v>
      </c>
      <c r="N76" s="204">
        <v>0</v>
      </c>
      <c r="O76" s="204">
        <v>0</v>
      </c>
      <c r="P76" s="204">
        <v>0</v>
      </c>
      <c r="Q76" s="204">
        <v>0</v>
      </c>
      <c r="R76" s="204">
        <f t="shared" si="8"/>
        <v>474.28335444000004</v>
      </c>
      <c r="S76" s="175" t="s">
        <v>382</v>
      </c>
      <c r="T76" s="175">
        <v>1900</v>
      </c>
      <c r="U76" s="205" t="s">
        <v>390</v>
      </c>
      <c r="V76" s="204">
        <v>0</v>
      </c>
      <c r="W76" s="204">
        <v>0</v>
      </c>
      <c r="X76" s="204">
        <f t="shared" si="9"/>
        <v>0</v>
      </c>
      <c r="Y76" s="204">
        <f t="shared" si="10"/>
        <v>474.28335444000004</v>
      </c>
    </row>
    <row r="77" spans="1:25" s="171" customFormat="1" ht="15" customHeight="1">
      <c r="A77" s="171" t="s">
        <v>144</v>
      </c>
      <c r="B77" s="175">
        <v>403320</v>
      </c>
      <c r="C77" s="175" t="s">
        <v>226</v>
      </c>
      <c r="D77" s="169" t="s">
        <v>227</v>
      </c>
      <c r="E77" s="177" t="s">
        <v>474</v>
      </c>
      <c r="F77" s="175">
        <v>3007</v>
      </c>
      <c r="G77" s="175" t="s">
        <v>131</v>
      </c>
      <c r="H77" s="203">
        <v>0</v>
      </c>
      <c r="I77" s="204">
        <v>0</v>
      </c>
      <c r="J77" s="204">
        <v>0</v>
      </c>
      <c r="K77" s="204">
        <v>0</v>
      </c>
      <c r="L77" s="204">
        <v>0</v>
      </c>
      <c r="M77" s="204">
        <v>306.11222040000001</v>
      </c>
      <c r="N77" s="204">
        <v>0</v>
      </c>
      <c r="O77" s="204">
        <v>0</v>
      </c>
      <c r="P77" s="204">
        <v>0</v>
      </c>
      <c r="Q77" s="204">
        <v>0</v>
      </c>
      <c r="R77" s="204">
        <f t="shared" si="8"/>
        <v>306.11222040000001</v>
      </c>
      <c r="S77" s="175" t="s">
        <v>382</v>
      </c>
      <c r="T77" s="175">
        <v>1900</v>
      </c>
      <c r="U77" s="205" t="s">
        <v>390</v>
      </c>
      <c r="V77" s="204">
        <v>0</v>
      </c>
      <c r="W77" s="204">
        <v>0</v>
      </c>
      <c r="X77" s="204">
        <f t="shared" si="9"/>
        <v>0</v>
      </c>
      <c r="Y77" s="204">
        <f t="shared" si="10"/>
        <v>306.11222040000001</v>
      </c>
    </row>
    <row r="78" spans="1:25" s="171" customFormat="1" ht="15" customHeight="1">
      <c r="A78" s="171" t="s">
        <v>144</v>
      </c>
      <c r="B78" s="175">
        <v>406001</v>
      </c>
      <c r="C78" s="175" t="s">
        <v>228</v>
      </c>
      <c r="D78" s="171" t="s">
        <v>229</v>
      </c>
      <c r="E78" s="174">
        <v>141041</v>
      </c>
      <c r="F78" s="175">
        <v>1202</v>
      </c>
      <c r="G78" s="175" t="s">
        <v>130</v>
      </c>
      <c r="H78" s="203">
        <v>7664.0928000000004</v>
      </c>
      <c r="I78" s="204">
        <v>2843.1</v>
      </c>
      <c r="J78" s="204">
        <v>666.81607860000008</v>
      </c>
      <c r="K78" s="204">
        <v>0</v>
      </c>
      <c r="L78" s="204">
        <v>0</v>
      </c>
      <c r="M78" s="204">
        <v>1147.9208265</v>
      </c>
      <c r="N78" s="204">
        <v>0</v>
      </c>
      <c r="O78" s="204">
        <v>0</v>
      </c>
      <c r="P78" s="204">
        <v>0</v>
      </c>
      <c r="Q78" s="204">
        <v>314.86000000000007</v>
      </c>
      <c r="R78" s="204">
        <f t="shared" si="8"/>
        <v>4972.6969050999996</v>
      </c>
      <c r="S78" s="175" t="s">
        <v>153</v>
      </c>
      <c r="T78" s="175">
        <v>2024</v>
      </c>
      <c r="U78" s="205" t="s">
        <v>396</v>
      </c>
      <c r="V78" s="204">
        <v>5200</v>
      </c>
      <c r="W78" s="204">
        <v>822.79</v>
      </c>
      <c r="X78" s="204">
        <f t="shared" si="9"/>
        <v>6022.79</v>
      </c>
      <c r="Y78" s="204">
        <f t="shared" si="10"/>
        <v>10995.486905099999</v>
      </c>
    </row>
    <row r="79" spans="1:25" s="171" customFormat="1" ht="15" customHeight="1">
      <c r="A79" s="171" t="s">
        <v>144</v>
      </c>
      <c r="B79" s="175">
        <v>406150</v>
      </c>
      <c r="C79" s="175" t="s">
        <v>230</v>
      </c>
      <c r="D79" s="169" t="s">
        <v>231</v>
      </c>
      <c r="E79" s="177" t="s">
        <v>475</v>
      </c>
      <c r="F79" s="175">
        <v>1020</v>
      </c>
      <c r="G79" s="175" t="s">
        <v>130</v>
      </c>
      <c r="H79" s="203">
        <v>1434.2832000000001</v>
      </c>
      <c r="I79" s="204">
        <v>2337.66</v>
      </c>
      <c r="J79" s="204">
        <v>84.045386040000011</v>
      </c>
      <c r="K79" s="204">
        <v>0</v>
      </c>
      <c r="L79" s="204">
        <v>0</v>
      </c>
      <c r="M79" s="204">
        <v>1147.9208265</v>
      </c>
      <c r="N79" s="204">
        <v>0</v>
      </c>
      <c r="O79" s="204">
        <v>0</v>
      </c>
      <c r="P79" s="204">
        <v>0</v>
      </c>
      <c r="Q79" s="204">
        <v>217.98000000000002</v>
      </c>
      <c r="R79" s="204">
        <f t="shared" si="8"/>
        <v>3787.6062125399999</v>
      </c>
      <c r="S79" s="175" t="s">
        <v>153</v>
      </c>
      <c r="T79" s="175">
        <v>2029</v>
      </c>
      <c r="U79" s="205" t="s">
        <v>391</v>
      </c>
      <c r="V79" s="204">
        <v>3600</v>
      </c>
      <c r="W79" s="204">
        <v>569.62</v>
      </c>
      <c r="X79" s="204">
        <f t="shared" si="9"/>
        <v>4169.62</v>
      </c>
      <c r="Y79" s="204">
        <f t="shared" si="10"/>
        <v>7957.2262125399993</v>
      </c>
    </row>
    <row r="80" spans="1:25" s="171" customFormat="1" ht="15" customHeight="1">
      <c r="A80" s="171" t="s">
        <v>144</v>
      </c>
      <c r="B80" s="175" t="s">
        <v>232</v>
      </c>
      <c r="C80" s="175" t="s">
        <v>233</v>
      </c>
      <c r="D80" s="169" t="s">
        <v>418</v>
      </c>
      <c r="E80" s="174">
        <v>161033</v>
      </c>
      <c r="F80" s="175">
        <v>1020</v>
      </c>
      <c r="G80" s="175" t="s">
        <v>130</v>
      </c>
      <c r="H80" s="203">
        <v>1746.7632000000001</v>
      </c>
      <c r="I80" s="204">
        <v>2337.66</v>
      </c>
      <c r="J80" s="204">
        <v>0</v>
      </c>
      <c r="K80" s="204">
        <v>0</v>
      </c>
      <c r="L80" s="204">
        <v>0</v>
      </c>
      <c r="M80" s="204">
        <v>1147.9208265</v>
      </c>
      <c r="N80" s="204">
        <v>0</v>
      </c>
      <c r="O80" s="204">
        <v>0</v>
      </c>
      <c r="P80" s="204">
        <v>0</v>
      </c>
      <c r="Q80" s="204">
        <v>217.98000000000002</v>
      </c>
      <c r="R80" s="204">
        <f t="shared" si="8"/>
        <v>3703.5608264999996</v>
      </c>
      <c r="S80" s="175" t="s">
        <v>153</v>
      </c>
      <c r="T80" s="175">
        <v>2026</v>
      </c>
      <c r="U80" s="205" t="s">
        <v>391</v>
      </c>
      <c r="V80" s="204">
        <v>3600</v>
      </c>
      <c r="W80" s="204">
        <v>569.62</v>
      </c>
      <c r="X80" s="204">
        <f t="shared" si="9"/>
        <v>4169.62</v>
      </c>
      <c r="Y80" s="204">
        <f t="shared" si="10"/>
        <v>7873.1808265</v>
      </c>
    </row>
    <row r="81" spans="1:25" s="171" customFormat="1" ht="15" customHeight="1">
      <c r="A81" s="171" t="s">
        <v>144</v>
      </c>
      <c r="B81" s="175">
        <v>402600</v>
      </c>
      <c r="C81" s="175" t="s">
        <v>234</v>
      </c>
      <c r="D81" s="171" t="s">
        <v>235</v>
      </c>
      <c r="E81" s="174">
        <v>161011</v>
      </c>
      <c r="F81" s="175">
        <v>1204</v>
      </c>
      <c r="G81" s="175" t="s">
        <v>130</v>
      </c>
      <c r="H81" s="203">
        <v>15178.195200000002</v>
      </c>
      <c r="I81" s="204">
        <v>4233.0599999999995</v>
      </c>
      <c r="J81" s="204">
        <v>4403.4997188000016</v>
      </c>
      <c r="K81" s="204">
        <v>0</v>
      </c>
      <c r="L81" s="204">
        <v>0</v>
      </c>
      <c r="M81" s="204">
        <v>1147.9208265</v>
      </c>
      <c r="N81" s="204">
        <v>385.74285750000001</v>
      </c>
      <c r="O81" s="204">
        <v>0</v>
      </c>
      <c r="P81" s="204">
        <v>0</v>
      </c>
      <c r="Q81" s="204">
        <v>0</v>
      </c>
      <c r="R81" s="204">
        <f t="shared" si="8"/>
        <v>10170.2234028</v>
      </c>
      <c r="S81" s="175" t="s">
        <v>381</v>
      </c>
      <c r="T81" s="175">
        <v>2021</v>
      </c>
      <c r="U81" s="205"/>
      <c r="V81" s="204">
        <v>0</v>
      </c>
      <c r="W81" s="204">
        <v>0</v>
      </c>
      <c r="X81" s="204">
        <f t="shared" si="9"/>
        <v>0</v>
      </c>
      <c r="Y81" s="204">
        <f t="shared" si="10"/>
        <v>10170.2234028</v>
      </c>
    </row>
    <row r="82" spans="1:25" s="171" customFormat="1" ht="15" customHeight="1">
      <c r="A82" s="171" t="s">
        <v>144</v>
      </c>
      <c r="B82" s="175">
        <v>402600</v>
      </c>
      <c r="C82" s="175" t="s">
        <v>234</v>
      </c>
      <c r="D82" s="172" t="s">
        <v>235</v>
      </c>
      <c r="E82" s="174">
        <v>171021</v>
      </c>
      <c r="F82" s="175">
        <v>1212</v>
      </c>
      <c r="G82" s="175" t="s">
        <v>130</v>
      </c>
      <c r="H82" s="203">
        <v>12106.516800000001</v>
      </c>
      <c r="I82" s="204">
        <v>2843.1</v>
      </c>
      <c r="J82" s="204">
        <v>1961.9965638000008</v>
      </c>
      <c r="K82" s="204">
        <v>0</v>
      </c>
      <c r="L82" s="204">
        <v>0</v>
      </c>
      <c r="M82" s="204">
        <v>1147.9208265</v>
      </c>
      <c r="N82" s="204">
        <v>0</v>
      </c>
      <c r="O82" s="204">
        <v>0</v>
      </c>
      <c r="P82" s="204">
        <v>0</v>
      </c>
      <c r="Q82" s="204">
        <v>145.32000000000002</v>
      </c>
      <c r="R82" s="204">
        <f t="shared" si="8"/>
        <v>6098.3373903000002</v>
      </c>
      <c r="S82" s="175" t="s">
        <v>152</v>
      </c>
      <c r="T82" s="175">
        <v>2026</v>
      </c>
      <c r="U82" s="205" t="s">
        <v>397</v>
      </c>
      <c r="V82" s="204">
        <v>2400</v>
      </c>
      <c r="W82" s="204">
        <v>379.75</v>
      </c>
      <c r="X82" s="204">
        <f t="shared" si="9"/>
        <v>2779.75</v>
      </c>
      <c r="Y82" s="204">
        <f t="shared" si="10"/>
        <v>8878.0873902999992</v>
      </c>
    </row>
    <row r="83" spans="1:25" s="171" customFormat="1" ht="15" customHeight="1">
      <c r="A83" s="171" t="s">
        <v>144</v>
      </c>
      <c r="B83" s="175">
        <v>402600</v>
      </c>
      <c r="C83" s="175" t="s">
        <v>234</v>
      </c>
      <c r="D83" s="172" t="s">
        <v>235</v>
      </c>
      <c r="E83" s="174" t="s">
        <v>758</v>
      </c>
      <c r="F83" s="175">
        <v>1212</v>
      </c>
      <c r="G83" s="175" t="s">
        <v>130</v>
      </c>
      <c r="H83" s="203">
        <v>13098</v>
      </c>
      <c r="I83" s="204">
        <v>2843.1</v>
      </c>
      <c r="J83" s="204">
        <v>4470</v>
      </c>
      <c r="K83" s="204">
        <v>0</v>
      </c>
      <c r="L83" s="204">
        <v>0</v>
      </c>
      <c r="M83" s="204">
        <v>1147.9208265</v>
      </c>
      <c r="N83" s="204">
        <v>0</v>
      </c>
      <c r="O83" s="204">
        <v>0</v>
      </c>
      <c r="P83" s="204">
        <v>0</v>
      </c>
      <c r="Q83" s="204">
        <v>145.32000000000002</v>
      </c>
      <c r="R83" s="204">
        <f t="shared" si="8"/>
        <v>8606.3408264999998</v>
      </c>
      <c r="S83" s="175" t="s">
        <v>152</v>
      </c>
      <c r="T83" s="175">
        <v>2030</v>
      </c>
      <c r="U83" s="205" t="s">
        <v>397</v>
      </c>
      <c r="V83" s="204">
        <v>2400</v>
      </c>
      <c r="W83" s="204">
        <v>379.75</v>
      </c>
      <c r="X83" s="204">
        <f t="shared" si="9"/>
        <v>2779.75</v>
      </c>
      <c r="Y83" s="204">
        <f t="shared" si="10"/>
        <v>11386.0908265</v>
      </c>
    </row>
    <row r="84" spans="1:25" s="171" customFormat="1" ht="15" customHeight="1">
      <c r="A84" s="171" t="s">
        <v>144</v>
      </c>
      <c r="B84" s="175" t="s">
        <v>476</v>
      </c>
      <c r="C84" s="175" t="s">
        <v>236</v>
      </c>
      <c r="D84" s="172" t="s">
        <v>237</v>
      </c>
      <c r="E84" s="174" t="s">
        <v>477</v>
      </c>
      <c r="F84" s="175">
        <v>1020</v>
      </c>
      <c r="G84" s="175" t="s">
        <v>130</v>
      </c>
      <c r="H84" s="203">
        <v>130.20000000000002</v>
      </c>
      <c r="I84" s="204">
        <v>2337.66</v>
      </c>
      <c r="J84" s="204">
        <v>0</v>
      </c>
      <c r="K84" s="204">
        <v>0</v>
      </c>
      <c r="L84" s="204">
        <v>0</v>
      </c>
      <c r="M84" s="204">
        <v>1147.9208265</v>
      </c>
      <c r="N84" s="204">
        <v>0</v>
      </c>
      <c r="O84" s="204">
        <v>0</v>
      </c>
      <c r="P84" s="204">
        <v>1300</v>
      </c>
      <c r="Q84" s="204">
        <v>108.99000000000001</v>
      </c>
      <c r="R84" s="204">
        <f t="shared" si="8"/>
        <v>4894.5708264999994</v>
      </c>
      <c r="S84" s="175" t="s">
        <v>152</v>
      </c>
      <c r="T84" s="175">
        <v>2031</v>
      </c>
      <c r="U84" s="205" t="s">
        <v>391</v>
      </c>
      <c r="V84" s="204">
        <v>1800</v>
      </c>
      <c r="W84" s="204">
        <v>284.81</v>
      </c>
      <c r="X84" s="204">
        <f t="shared" si="9"/>
        <v>2084.81</v>
      </c>
      <c r="Y84" s="204">
        <f t="shared" si="10"/>
        <v>6979.3808264999989</v>
      </c>
    </row>
    <row r="85" spans="1:25" s="171" customFormat="1" ht="15" customHeight="1">
      <c r="A85" s="171" t="s">
        <v>144</v>
      </c>
      <c r="B85" s="175" t="s">
        <v>476</v>
      </c>
      <c r="C85" s="175" t="s">
        <v>236</v>
      </c>
      <c r="D85" s="172" t="s">
        <v>237</v>
      </c>
      <c r="E85" s="177" t="s">
        <v>478</v>
      </c>
      <c r="F85" s="175">
        <v>1020</v>
      </c>
      <c r="G85" s="175" t="s">
        <v>130</v>
      </c>
      <c r="H85" s="203">
        <v>7029.7584000000006</v>
      </c>
      <c r="I85" s="204">
        <v>2337.66</v>
      </c>
      <c r="J85" s="204">
        <v>672.09962316000019</v>
      </c>
      <c r="K85" s="204">
        <v>0</v>
      </c>
      <c r="L85" s="204">
        <v>0</v>
      </c>
      <c r="M85" s="204">
        <v>1147.9208265</v>
      </c>
      <c r="N85" s="204">
        <v>0</v>
      </c>
      <c r="O85" s="204">
        <v>0</v>
      </c>
      <c r="P85" s="204">
        <v>1300</v>
      </c>
      <c r="Q85" s="204">
        <v>108.99000000000001</v>
      </c>
      <c r="R85" s="204">
        <f t="shared" si="8"/>
        <v>5566.6704496599996</v>
      </c>
      <c r="S85" s="175" t="s">
        <v>152</v>
      </c>
      <c r="T85" s="175">
        <v>2031</v>
      </c>
      <c r="U85" s="205" t="s">
        <v>391</v>
      </c>
      <c r="V85" s="204">
        <v>1800</v>
      </c>
      <c r="W85" s="204">
        <v>284.81</v>
      </c>
      <c r="X85" s="204">
        <f t="shared" si="9"/>
        <v>2084.81</v>
      </c>
      <c r="Y85" s="204">
        <f t="shared" si="10"/>
        <v>7651.4804496599991</v>
      </c>
    </row>
    <row r="86" spans="1:25" s="171" customFormat="1" ht="15" customHeight="1">
      <c r="A86" s="171" t="s">
        <v>144</v>
      </c>
      <c r="B86" s="175" t="s">
        <v>476</v>
      </c>
      <c r="C86" s="175" t="s">
        <v>236</v>
      </c>
      <c r="D86" s="172" t="s">
        <v>237</v>
      </c>
      <c r="E86" s="177">
        <v>101073</v>
      </c>
      <c r="F86" s="175">
        <v>1024</v>
      </c>
      <c r="G86" s="175" t="s">
        <v>130</v>
      </c>
      <c r="H86" s="203">
        <v>4461.1728000000003</v>
      </c>
      <c r="I86" s="204">
        <v>2400.8399999999997</v>
      </c>
      <c r="J86" s="204">
        <v>321.72656376000009</v>
      </c>
      <c r="K86" s="204">
        <v>0</v>
      </c>
      <c r="L86" s="204">
        <v>0</v>
      </c>
      <c r="M86" s="204">
        <v>1147.9208265</v>
      </c>
      <c r="N86" s="204">
        <v>0</v>
      </c>
      <c r="O86" s="204">
        <v>0</v>
      </c>
      <c r="P86" s="204">
        <v>1300</v>
      </c>
      <c r="Q86" s="204">
        <v>145.32000000000002</v>
      </c>
      <c r="R86" s="204">
        <f t="shared" si="8"/>
        <v>5315.807390259999</v>
      </c>
      <c r="S86" s="175" t="s">
        <v>152</v>
      </c>
      <c r="T86" s="175">
        <v>2031</v>
      </c>
      <c r="U86" s="205" t="s">
        <v>391</v>
      </c>
      <c r="V86" s="204">
        <v>2400</v>
      </c>
      <c r="W86" s="204">
        <v>379.75</v>
      </c>
      <c r="X86" s="204">
        <f t="shared" si="9"/>
        <v>2779.75</v>
      </c>
      <c r="Y86" s="204">
        <f t="shared" si="10"/>
        <v>8095.557390259999</v>
      </c>
    </row>
    <row r="87" spans="1:25" s="171" customFormat="1" ht="15" customHeight="1">
      <c r="A87" s="171" t="s">
        <v>144</v>
      </c>
      <c r="B87" s="175" t="s">
        <v>476</v>
      </c>
      <c r="C87" s="175" t="s">
        <v>236</v>
      </c>
      <c r="D87" s="172" t="s">
        <v>237</v>
      </c>
      <c r="E87" s="174">
        <v>131027</v>
      </c>
      <c r="F87" s="175">
        <v>1024</v>
      </c>
      <c r="G87" s="175" t="s">
        <v>130</v>
      </c>
      <c r="H87" s="203">
        <v>5703.8016000000007</v>
      </c>
      <c r="I87" s="204">
        <v>2400.8399999999997</v>
      </c>
      <c r="J87" s="204">
        <v>560.92444632000024</v>
      </c>
      <c r="K87" s="204">
        <v>0</v>
      </c>
      <c r="L87" s="204">
        <v>0</v>
      </c>
      <c r="M87" s="204">
        <v>1147.9208265</v>
      </c>
      <c r="N87" s="204">
        <v>0</v>
      </c>
      <c r="O87" s="204">
        <v>0</v>
      </c>
      <c r="P87" s="204">
        <v>0</v>
      </c>
      <c r="Q87" s="204">
        <v>145.32000000000002</v>
      </c>
      <c r="R87" s="204">
        <f t="shared" si="8"/>
        <v>4255.0052728199998</v>
      </c>
      <c r="S87" s="175" t="s">
        <v>152</v>
      </c>
      <c r="T87" s="175">
        <v>2023</v>
      </c>
      <c r="U87" s="205" t="s">
        <v>391</v>
      </c>
      <c r="V87" s="204">
        <v>2400</v>
      </c>
      <c r="W87" s="204">
        <v>379.75</v>
      </c>
      <c r="X87" s="204">
        <f t="shared" si="9"/>
        <v>2779.75</v>
      </c>
      <c r="Y87" s="204">
        <f t="shared" si="10"/>
        <v>7034.7552728199998</v>
      </c>
    </row>
    <row r="88" spans="1:25" s="171" customFormat="1" ht="15" customHeight="1">
      <c r="A88" s="171" t="s">
        <v>144</v>
      </c>
      <c r="B88" s="175" t="s">
        <v>757</v>
      </c>
      <c r="C88" s="175" t="s">
        <v>238</v>
      </c>
      <c r="D88" s="172" t="s">
        <v>239</v>
      </c>
      <c r="E88" s="174" t="s">
        <v>479</v>
      </c>
      <c r="F88" s="175">
        <v>1020</v>
      </c>
      <c r="G88" s="175" t="s">
        <v>130</v>
      </c>
      <c r="H88" s="203">
        <v>251.02560000000003</v>
      </c>
      <c r="I88" s="204">
        <v>2337.66</v>
      </c>
      <c r="J88" s="204">
        <v>0</v>
      </c>
      <c r="K88" s="204">
        <v>0</v>
      </c>
      <c r="L88" s="204">
        <v>0</v>
      </c>
      <c r="M88" s="204">
        <v>1147.9208265</v>
      </c>
      <c r="N88" s="204">
        <v>0</v>
      </c>
      <c r="O88" s="204">
        <v>0</v>
      </c>
      <c r="P88" s="204">
        <v>1300</v>
      </c>
      <c r="Q88" s="204">
        <v>108.99000000000001</v>
      </c>
      <c r="R88" s="204">
        <f t="shared" si="8"/>
        <v>4894.5708264999994</v>
      </c>
      <c r="S88" s="175" t="s">
        <v>152</v>
      </c>
      <c r="T88" s="175">
        <v>2031</v>
      </c>
      <c r="U88" s="205" t="s">
        <v>391</v>
      </c>
      <c r="V88" s="204">
        <v>1800</v>
      </c>
      <c r="W88" s="204">
        <v>284.81</v>
      </c>
      <c r="X88" s="204">
        <f t="shared" si="9"/>
        <v>2084.81</v>
      </c>
      <c r="Y88" s="204">
        <f t="shared" si="10"/>
        <v>6979.3808264999989</v>
      </c>
    </row>
    <row r="89" spans="1:25" s="171" customFormat="1" ht="15" customHeight="1">
      <c r="A89" s="171" t="s">
        <v>144</v>
      </c>
      <c r="B89" s="175" t="s">
        <v>757</v>
      </c>
      <c r="C89" s="175" t="s">
        <v>238</v>
      </c>
      <c r="D89" s="172" t="s">
        <v>239</v>
      </c>
      <c r="E89" s="177">
        <v>101077</v>
      </c>
      <c r="F89" s="175">
        <v>1024</v>
      </c>
      <c r="G89" s="175" t="s">
        <v>130</v>
      </c>
      <c r="H89" s="203">
        <v>2480.0496000000003</v>
      </c>
      <c r="I89" s="204">
        <v>2400.8399999999997</v>
      </c>
      <c r="J89" s="204">
        <v>104.44613424000003</v>
      </c>
      <c r="K89" s="204">
        <v>0</v>
      </c>
      <c r="L89" s="204">
        <v>0</v>
      </c>
      <c r="M89" s="204">
        <v>1147.9208265</v>
      </c>
      <c r="N89" s="204">
        <v>0</v>
      </c>
      <c r="O89" s="204">
        <v>0</v>
      </c>
      <c r="P89" s="204">
        <v>1300</v>
      </c>
      <c r="Q89" s="204">
        <v>145.32000000000002</v>
      </c>
      <c r="R89" s="204">
        <f t="shared" si="8"/>
        <v>5098.5269607399996</v>
      </c>
      <c r="S89" s="175" t="s">
        <v>152</v>
      </c>
      <c r="T89" s="175">
        <v>2031</v>
      </c>
      <c r="U89" s="205" t="s">
        <v>391</v>
      </c>
      <c r="V89" s="204">
        <v>2400</v>
      </c>
      <c r="W89" s="204">
        <v>379.75</v>
      </c>
      <c r="X89" s="204">
        <f t="shared" si="9"/>
        <v>2779.75</v>
      </c>
      <c r="Y89" s="204">
        <f t="shared" si="10"/>
        <v>7878.2769607399996</v>
      </c>
    </row>
    <row r="90" spans="1:25" s="171" customFormat="1" ht="15" customHeight="1">
      <c r="A90" s="171" t="s">
        <v>144</v>
      </c>
      <c r="B90" s="175" t="s">
        <v>757</v>
      </c>
      <c r="C90" s="175" t="s">
        <v>238</v>
      </c>
      <c r="D90" s="172" t="s">
        <v>239</v>
      </c>
      <c r="E90" s="174">
        <v>141023</v>
      </c>
      <c r="F90" s="175">
        <v>1020</v>
      </c>
      <c r="G90" s="175" t="s">
        <v>130</v>
      </c>
      <c r="H90" s="203">
        <v>3400.8240000000001</v>
      </c>
      <c r="I90" s="204">
        <v>2337.66</v>
      </c>
      <c r="J90" s="204">
        <v>89.578154400000003</v>
      </c>
      <c r="K90" s="204">
        <v>0</v>
      </c>
      <c r="L90" s="204">
        <v>0</v>
      </c>
      <c r="M90" s="204">
        <v>1147.9208265</v>
      </c>
      <c r="N90" s="204">
        <v>0</v>
      </c>
      <c r="O90" s="204">
        <v>0</v>
      </c>
      <c r="P90" s="204">
        <v>0</v>
      </c>
      <c r="Q90" s="204">
        <v>108.99000000000001</v>
      </c>
      <c r="R90" s="204">
        <f t="shared" si="8"/>
        <v>3684.1489808999995</v>
      </c>
      <c r="S90" s="175" t="s">
        <v>152</v>
      </c>
      <c r="T90" s="175">
        <v>2023</v>
      </c>
      <c r="U90" s="205" t="s">
        <v>391</v>
      </c>
      <c r="V90" s="204">
        <v>1800</v>
      </c>
      <c r="W90" s="204">
        <v>284.81</v>
      </c>
      <c r="X90" s="204">
        <f t="shared" si="9"/>
        <v>2084.81</v>
      </c>
      <c r="Y90" s="204">
        <f t="shared" si="10"/>
        <v>5768.958980899999</v>
      </c>
    </row>
    <row r="91" spans="1:25" s="171" customFormat="1" ht="15" customHeight="1">
      <c r="A91" s="171" t="s">
        <v>144</v>
      </c>
      <c r="B91" s="175" t="s">
        <v>240</v>
      </c>
      <c r="C91" s="175" t="s">
        <v>241</v>
      </c>
      <c r="D91" s="172" t="s">
        <v>242</v>
      </c>
      <c r="E91" s="174" t="s">
        <v>480</v>
      </c>
      <c r="F91" s="175">
        <v>1024</v>
      </c>
      <c r="G91" s="175" t="s">
        <v>130</v>
      </c>
      <c r="H91" s="203">
        <v>2364.4320000000002</v>
      </c>
      <c r="I91" s="204">
        <v>2400.8399999999997</v>
      </c>
      <c r="J91" s="204">
        <v>64.128844080000007</v>
      </c>
      <c r="K91" s="204">
        <v>0</v>
      </c>
      <c r="L91" s="204">
        <v>0</v>
      </c>
      <c r="M91" s="204">
        <v>1147.9208265</v>
      </c>
      <c r="N91" s="204">
        <v>0</v>
      </c>
      <c r="O91" s="204">
        <v>0</v>
      </c>
      <c r="P91" s="204">
        <v>0</v>
      </c>
      <c r="Q91" s="204">
        <v>0</v>
      </c>
      <c r="R91" s="204">
        <f t="shared" si="8"/>
        <v>3612.8896705799998</v>
      </c>
      <c r="S91" s="175" t="s">
        <v>154</v>
      </c>
      <c r="T91" s="175">
        <v>2014</v>
      </c>
      <c r="U91" s="205" t="s">
        <v>390</v>
      </c>
      <c r="V91" s="204">
        <v>0</v>
      </c>
      <c r="W91" s="204">
        <v>0</v>
      </c>
      <c r="X91" s="204">
        <f t="shared" si="9"/>
        <v>0</v>
      </c>
      <c r="Y91" s="204">
        <f t="shared" si="10"/>
        <v>3612.8896705799998</v>
      </c>
    </row>
    <row r="92" spans="1:25" s="171" customFormat="1" ht="15" customHeight="1">
      <c r="A92" s="171" t="s">
        <v>144</v>
      </c>
      <c r="B92" s="175" t="s">
        <v>240</v>
      </c>
      <c r="C92" s="175" t="s">
        <v>241</v>
      </c>
      <c r="D92" s="172" t="s">
        <v>242</v>
      </c>
      <c r="E92" s="177" t="s">
        <v>481</v>
      </c>
      <c r="F92" s="175">
        <v>1020</v>
      </c>
      <c r="G92" s="175" t="s">
        <v>130</v>
      </c>
      <c r="H92" s="203">
        <v>945.77280000000007</v>
      </c>
      <c r="I92" s="204">
        <v>2337.66</v>
      </c>
      <c r="J92" s="204">
        <v>0</v>
      </c>
      <c r="K92" s="204">
        <v>0</v>
      </c>
      <c r="L92" s="204">
        <v>0</v>
      </c>
      <c r="M92" s="204">
        <v>1147.9208265</v>
      </c>
      <c r="N92" s="204">
        <v>0</v>
      </c>
      <c r="O92" s="204">
        <v>0</v>
      </c>
      <c r="P92" s="204">
        <v>1300</v>
      </c>
      <c r="Q92" s="204">
        <v>108.99000000000001</v>
      </c>
      <c r="R92" s="204">
        <f t="shared" si="8"/>
        <v>4894.5708264999994</v>
      </c>
      <c r="S92" s="175" t="s">
        <v>152</v>
      </c>
      <c r="T92" s="175">
        <v>2031</v>
      </c>
      <c r="U92" s="205" t="s">
        <v>391</v>
      </c>
      <c r="V92" s="204">
        <v>1800</v>
      </c>
      <c r="W92" s="204">
        <v>284.81</v>
      </c>
      <c r="X92" s="204">
        <f t="shared" si="9"/>
        <v>2084.81</v>
      </c>
      <c r="Y92" s="204">
        <f t="shared" si="10"/>
        <v>6979.3808264999989</v>
      </c>
    </row>
    <row r="93" spans="1:25" s="171" customFormat="1" ht="15" customHeight="1">
      <c r="A93" s="171" t="s">
        <v>144</v>
      </c>
      <c r="B93" s="175" t="s">
        <v>240</v>
      </c>
      <c r="C93" s="175" t="s">
        <v>241</v>
      </c>
      <c r="D93" s="172" t="s">
        <v>242</v>
      </c>
      <c r="E93" s="177">
        <v>101072</v>
      </c>
      <c r="F93" s="175">
        <v>1024</v>
      </c>
      <c r="G93" s="175" t="s">
        <v>130</v>
      </c>
      <c r="H93" s="203">
        <v>4489.2960000000003</v>
      </c>
      <c r="I93" s="204">
        <v>2400.8399999999997</v>
      </c>
      <c r="J93" s="204">
        <v>426.98445552000004</v>
      </c>
      <c r="K93" s="204">
        <v>0</v>
      </c>
      <c r="L93" s="204">
        <v>0</v>
      </c>
      <c r="M93" s="204">
        <v>1147.9208265</v>
      </c>
      <c r="N93" s="204">
        <v>0</v>
      </c>
      <c r="O93" s="204">
        <v>0</v>
      </c>
      <c r="P93" s="204">
        <v>1300</v>
      </c>
      <c r="Q93" s="204">
        <v>145.32000000000002</v>
      </c>
      <c r="R93" s="204">
        <f t="shared" si="8"/>
        <v>5421.0652820199994</v>
      </c>
      <c r="S93" s="175" t="s">
        <v>152</v>
      </c>
      <c r="T93" s="175">
        <v>2031</v>
      </c>
      <c r="U93" s="205" t="s">
        <v>391</v>
      </c>
      <c r="V93" s="204">
        <v>2400</v>
      </c>
      <c r="W93" s="204">
        <v>379.75</v>
      </c>
      <c r="X93" s="204">
        <f t="shared" si="9"/>
        <v>2779.75</v>
      </c>
      <c r="Y93" s="204">
        <f t="shared" si="10"/>
        <v>8200.8152820199994</v>
      </c>
    </row>
    <row r="94" spans="1:25" s="171" customFormat="1" ht="15" customHeight="1">
      <c r="A94" s="171" t="s">
        <v>144</v>
      </c>
      <c r="B94" s="175" t="s">
        <v>240</v>
      </c>
      <c r="C94" s="175" t="s">
        <v>241</v>
      </c>
      <c r="D94" s="172" t="s">
        <v>242</v>
      </c>
      <c r="E94" s="174">
        <v>101074</v>
      </c>
      <c r="F94" s="175">
        <v>1024</v>
      </c>
      <c r="G94" s="175" t="s">
        <v>130</v>
      </c>
      <c r="H94" s="203">
        <v>5161.1280000000006</v>
      </c>
      <c r="I94" s="204">
        <v>2400.8399999999997</v>
      </c>
      <c r="J94" s="204">
        <v>317.66777616000007</v>
      </c>
      <c r="K94" s="204">
        <v>0</v>
      </c>
      <c r="L94" s="204">
        <v>0</v>
      </c>
      <c r="M94" s="204">
        <v>1147.9208265</v>
      </c>
      <c r="N94" s="204">
        <v>0</v>
      </c>
      <c r="O94" s="204">
        <v>0</v>
      </c>
      <c r="P94" s="204">
        <v>1300</v>
      </c>
      <c r="Q94" s="204">
        <v>145.32000000000002</v>
      </c>
      <c r="R94" s="204">
        <f t="shared" si="8"/>
        <v>5311.7486026599991</v>
      </c>
      <c r="S94" s="175" t="s">
        <v>152</v>
      </c>
      <c r="T94" s="175">
        <v>2031</v>
      </c>
      <c r="U94" s="205" t="s">
        <v>391</v>
      </c>
      <c r="V94" s="204">
        <v>2400</v>
      </c>
      <c r="W94" s="204">
        <v>379.75</v>
      </c>
      <c r="X94" s="204">
        <f t="shared" si="9"/>
        <v>2779.75</v>
      </c>
      <c r="Y94" s="204">
        <f t="shared" si="10"/>
        <v>8091.4986026599991</v>
      </c>
    </row>
    <row r="95" spans="1:25" s="171" customFormat="1" ht="15" customHeight="1">
      <c r="A95" s="171" t="s">
        <v>144</v>
      </c>
      <c r="B95" s="175" t="s">
        <v>243</v>
      </c>
      <c r="C95" s="175" t="s">
        <v>244</v>
      </c>
      <c r="D95" s="172" t="s">
        <v>245</v>
      </c>
      <c r="E95" s="174" t="s">
        <v>482</v>
      </c>
      <c r="F95" s="175">
        <v>1202</v>
      </c>
      <c r="G95" s="175" t="s">
        <v>130</v>
      </c>
      <c r="H95" s="203">
        <v>0</v>
      </c>
      <c r="I95" s="204">
        <v>2843.1</v>
      </c>
      <c r="J95" s="204">
        <v>0</v>
      </c>
      <c r="K95" s="204">
        <v>0</v>
      </c>
      <c r="L95" s="204">
        <v>0</v>
      </c>
      <c r="M95" s="204">
        <v>1147.9208265</v>
      </c>
      <c r="N95" s="204">
        <v>0</v>
      </c>
      <c r="O95" s="204">
        <v>0</v>
      </c>
      <c r="P95" s="204">
        <v>0</v>
      </c>
      <c r="Q95" s="204">
        <v>0</v>
      </c>
      <c r="R95" s="204">
        <f t="shared" si="8"/>
        <v>3991.0208265000001</v>
      </c>
      <c r="S95" s="175" t="s">
        <v>154</v>
      </c>
      <c r="T95" s="175">
        <v>2015</v>
      </c>
      <c r="U95" s="205" t="s">
        <v>390</v>
      </c>
      <c r="V95" s="204">
        <v>0</v>
      </c>
      <c r="W95" s="204">
        <v>0</v>
      </c>
      <c r="X95" s="204">
        <f t="shared" si="9"/>
        <v>0</v>
      </c>
      <c r="Y95" s="204">
        <f t="shared" si="10"/>
        <v>3991.0208265000001</v>
      </c>
    </row>
    <row r="96" spans="1:25" s="171" customFormat="1" ht="15" customHeight="1">
      <c r="A96" s="171" t="s">
        <v>144</v>
      </c>
      <c r="B96" s="175" t="s">
        <v>243</v>
      </c>
      <c r="C96" s="175" t="s">
        <v>244</v>
      </c>
      <c r="D96" s="197" t="s">
        <v>245</v>
      </c>
      <c r="E96" s="177" t="s">
        <v>483</v>
      </c>
      <c r="F96" s="175">
        <v>1226</v>
      </c>
      <c r="G96" s="175" t="s">
        <v>130</v>
      </c>
      <c r="H96" s="203">
        <v>2545.6704</v>
      </c>
      <c r="I96" s="204">
        <v>4675.32</v>
      </c>
      <c r="J96" s="204">
        <v>166.50998111999999</v>
      </c>
      <c r="K96" s="204">
        <v>0</v>
      </c>
      <c r="L96" s="204">
        <v>0</v>
      </c>
      <c r="M96" s="204">
        <v>1147.9208265</v>
      </c>
      <c r="N96" s="204">
        <v>0</v>
      </c>
      <c r="O96" s="204">
        <v>0</v>
      </c>
      <c r="P96" s="204">
        <v>0</v>
      </c>
      <c r="Q96" s="204">
        <v>151.375</v>
      </c>
      <c r="R96" s="204">
        <f t="shared" si="8"/>
        <v>6141.1258076199993</v>
      </c>
      <c r="S96" s="175" t="s">
        <v>152</v>
      </c>
      <c r="T96" s="175">
        <v>2028</v>
      </c>
      <c r="U96" s="205" t="s">
        <v>396</v>
      </c>
      <c r="V96" s="204">
        <v>2500</v>
      </c>
      <c r="W96" s="204">
        <v>395.57</v>
      </c>
      <c r="X96" s="204">
        <f t="shared" si="9"/>
        <v>2895.57</v>
      </c>
      <c r="Y96" s="204">
        <f t="shared" si="10"/>
        <v>9036.695807619999</v>
      </c>
    </row>
    <row r="97" spans="1:25" s="171" customFormat="1" ht="15" customHeight="1">
      <c r="A97" s="171" t="s">
        <v>144</v>
      </c>
      <c r="B97" s="175" t="s">
        <v>416</v>
      </c>
      <c r="C97" s="175" t="s">
        <v>742</v>
      </c>
      <c r="D97" s="197" t="s">
        <v>417</v>
      </c>
      <c r="E97" s="177" t="s">
        <v>743</v>
      </c>
      <c r="F97" s="175">
        <v>1226</v>
      </c>
      <c r="G97" s="175" t="s">
        <v>130</v>
      </c>
      <c r="H97" s="203">
        <v>2444</v>
      </c>
      <c r="I97" s="204">
        <v>4675.32</v>
      </c>
      <c r="J97" s="204">
        <v>152.80979280000005</v>
      </c>
      <c r="K97" s="204">
        <v>0</v>
      </c>
      <c r="L97" s="204">
        <v>0</v>
      </c>
      <c r="M97" s="204">
        <v>1147.9208265</v>
      </c>
      <c r="N97" s="204">
        <v>0</v>
      </c>
      <c r="O97" s="204">
        <v>0</v>
      </c>
      <c r="P97" s="204">
        <v>0</v>
      </c>
      <c r="Q97" s="204">
        <v>0</v>
      </c>
      <c r="R97" s="204">
        <f t="shared" si="8"/>
        <v>5976.0506192999992</v>
      </c>
      <c r="S97" s="175" t="s">
        <v>382</v>
      </c>
      <c r="T97" s="175">
        <v>1900</v>
      </c>
      <c r="U97" s="205"/>
      <c r="V97" s="204">
        <v>0</v>
      </c>
      <c r="W97" s="204">
        <v>0</v>
      </c>
      <c r="X97" s="204">
        <f t="shared" si="9"/>
        <v>0</v>
      </c>
      <c r="Y97" s="204">
        <f t="shared" si="10"/>
        <v>5976.0506192999992</v>
      </c>
    </row>
    <row r="98" spans="1:25" s="171" customFormat="1" ht="15" customHeight="1">
      <c r="A98" s="171" t="s">
        <v>144</v>
      </c>
      <c r="B98" s="175" t="s">
        <v>788</v>
      </c>
      <c r="C98" s="175" t="s">
        <v>246</v>
      </c>
      <c r="D98" s="197" t="s">
        <v>247</v>
      </c>
      <c r="E98" s="174" t="s">
        <v>484</v>
      </c>
      <c r="F98" s="175">
        <v>3007</v>
      </c>
      <c r="G98" s="175" t="s">
        <v>131</v>
      </c>
      <c r="H98" s="203">
        <v>0</v>
      </c>
      <c r="I98" s="204">
        <v>0</v>
      </c>
      <c r="J98" s="204">
        <v>0</v>
      </c>
      <c r="K98" s="204">
        <v>579.09885579000002</v>
      </c>
      <c r="L98" s="204">
        <v>0</v>
      </c>
      <c r="M98" s="204">
        <v>306.11222040000001</v>
      </c>
      <c r="N98" s="204">
        <v>0</v>
      </c>
      <c r="O98" s="204">
        <v>0</v>
      </c>
      <c r="P98" s="204">
        <v>0</v>
      </c>
      <c r="Q98" s="204">
        <v>0</v>
      </c>
      <c r="R98" s="204">
        <f t="shared" si="8"/>
        <v>885.21107619000009</v>
      </c>
      <c r="S98" s="175" t="s">
        <v>382</v>
      </c>
      <c r="T98" s="175">
        <v>1900</v>
      </c>
      <c r="U98" s="205" t="s">
        <v>390</v>
      </c>
      <c r="V98" s="204">
        <v>0</v>
      </c>
      <c r="W98" s="204">
        <v>0</v>
      </c>
      <c r="X98" s="204">
        <f t="shared" si="9"/>
        <v>0</v>
      </c>
      <c r="Y98" s="204">
        <f t="shared" si="10"/>
        <v>885.21107619000009</v>
      </c>
    </row>
    <row r="99" spans="1:25" s="171" customFormat="1" ht="15" customHeight="1">
      <c r="A99" s="171" t="s">
        <v>144</v>
      </c>
      <c r="B99" s="175" t="s">
        <v>788</v>
      </c>
      <c r="C99" s="175" t="s">
        <v>246</v>
      </c>
      <c r="D99" s="171" t="s">
        <v>247</v>
      </c>
      <c r="E99" s="176" t="s">
        <v>485</v>
      </c>
      <c r="F99" s="175">
        <v>3007</v>
      </c>
      <c r="G99" s="175" t="s">
        <v>131</v>
      </c>
      <c r="H99" s="203">
        <v>0</v>
      </c>
      <c r="I99" s="204">
        <v>0</v>
      </c>
      <c r="J99" s="204">
        <v>0</v>
      </c>
      <c r="K99" s="204">
        <v>553.91399153999998</v>
      </c>
      <c r="L99" s="204">
        <v>0</v>
      </c>
      <c r="M99" s="204">
        <v>306.11222040000001</v>
      </c>
      <c r="N99" s="204">
        <v>0</v>
      </c>
      <c r="O99" s="204">
        <v>0</v>
      </c>
      <c r="P99" s="204">
        <v>0</v>
      </c>
      <c r="Q99" s="204">
        <v>0</v>
      </c>
      <c r="R99" s="204">
        <f t="shared" si="8"/>
        <v>860.02621193999994</v>
      </c>
      <c r="S99" s="175" t="s">
        <v>382</v>
      </c>
      <c r="T99" s="175">
        <v>1900</v>
      </c>
      <c r="U99" s="205" t="s">
        <v>390</v>
      </c>
      <c r="V99" s="204">
        <v>0</v>
      </c>
      <c r="W99" s="204">
        <v>0</v>
      </c>
      <c r="X99" s="204">
        <f t="shared" si="9"/>
        <v>0</v>
      </c>
      <c r="Y99" s="204">
        <f t="shared" si="10"/>
        <v>860.02621193999994</v>
      </c>
    </row>
    <row r="100" spans="1:25" s="171" customFormat="1" ht="15" customHeight="1">
      <c r="A100" s="171" t="s">
        <v>56</v>
      </c>
      <c r="B100" s="175">
        <v>500000</v>
      </c>
      <c r="C100" s="175" t="s">
        <v>248</v>
      </c>
      <c r="D100" s="171" t="s">
        <v>249</v>
      </c>
      <c r="E100" s="176">
        <v>121009</v>
      </c>
      <c r="F100" s="175">
        <v>1024</v>
      </c>
      <c r="G100" s="175" t="s">
        <v>130</v>
      </c>
      <c r="H100" s="203">
        <v>6462.0007999999998</v>
      </c>
      <c r="I100" s="204">
        <v>2400.8399999999997</v>
      </c>
      <c r="J100" s="204">
        <v>895.58759024000017</v>
      </c>
      <c r="K100" s="204">
        <v>0</v>
      </c>
      <c r="L100" s="204">
        <v>0</v>
      </c>
      <c r="M100" s="204">
        <v>1147.9208265</v>
      </c>
      <c r="N100" s="204">
        <v>0</v>
      </c>
      <c r="O100" s="204">
        <v>0</v>
      </c>
      <c r="P100" s="204">
        <v>0</v>
      </c>
      <c r="Q100" s="204">
        <v>145.32000000000002</v>
      </c>
      <c r="R100" s="204">
        <f t="shared" si="8"/>
        <v>4589.6684167399999</v>
      </c>
      <c r="S100" s="175" t="s">
        <v>152</v>
      </c>
      <c r="T100" s="175">
        <v>2022</v>
      </c>
      <c r="U100" s="205" t="s">
        <v>391</v>
      </c>
      <c r="V100" s="204">
        <v>2400</v>
      </c>
      <c r="W100" s="204">
        <v>383.32</v>
      </c>
      <c r="X100" s="204">
        <f t="shared" si="9"/>
        <v>2783.32</v>
      </c>
      <c r="Y100" s="204">
        <f t="shared" si="10"/>
        <v>7372.9884167399996</v>
      </c>
    </row>
    <row r="101" spans="1:25" s="171" customFormat="1" ht="15" customHeight="1">
      <c r="A101" s="171" t="s">
        <v>56</v>
      </c>
      <c r="B101" s="175">
        <v>504000</v>
      </c>
      <c r="C101" s="175" t="s">
        <v>250</v>
      </c>
      <c r="D101" s="171" t="s">
        <v>251</v>
      </c>
      <c r="E101" s="175">
        <v>131001</v>
      </c>
      <c r="F101" s="175">
        <v>1024</v>
      </c>
      <c r="G101" s="175" t="s">
        <v>130</v>
      </c>
      <c r="H101" s="203">
        <v>6056.1491999999998</v>
      </c>
      <c r="I101" s="204">
        <v>2400.8399999999997</v>
      </c>
      <c r="J101" s="204">
        <v>737.74723078000011</v>
      </c>
      <c r="K101" s="204">
        <v>0</v>
      </c>
      <c r="L101" s="204">
        <v>0</v>
      </c>
      <c r="M101" s="204">
        <v>1147.9208265</v>
      </c>
      <c r="N101" s="204">
        <v>0</v>
      </c>
      <c r="O101" s="204">
        <v>0</v>
      </c>
      <c r="P101" s="204">
        <v>0</v>
      </c>
      <c r="Q101" s="204">
        <v>145.32000000000002</v>
      </c>
      <c r="R101" s="204">
        <f t="shared" si="8"/>
        <v>4431.8280572799995</v>
      </c>
      <c r="S101" s="175" t="s">
        <v>152</v>
      </c>
      <c r="T101" s="175">
        <v>2023</v>
      </c>
      <c r="U101" s="205" t="s">
        <v>391</v>
      </c>
      <c r="V101" s="204">
        <v>2400</v>
      </c>
      <c r="W101" s="204">
        <v>383.32</v>
      </c>
      <c r="X101" s="204">
        <f t="shared" si="9"/>
        <v>2783.32</v>
      </c>
      <c r="Y101" s="204">
        <f t="shared" si="10"/>
        <v>7215.1480572799992</v>
      </c>
    </row>
    <row r="102" spans="1:25" s="171" customFormat="1" ht="15" customHeight="1">
      <c r="A102" s="171" t="s">
        <v>56</v>
      </c>
      <c r="B102" s="175">
        <v>504000</v>
      </c>
      <c r="C102" s="175" t="s">
        <v>250</v>
      </c>
      <c r="D102" s="169" t="s">
        <v>251</v>
      </c>
      <c r="E102" s="174">
        <v>161012</v>
      </c>
      <c r="F102" s="175">
        <v>1212</v>
      </c>
      <c r="G102" s="175" t="s">
        <v>130</v>
      </c>
      <c r="H102" s="203">
        <v>3050.4754999999996</v>
      </c>
      <c r="I102" s="204">
        <v>2843.1</v>
      </c>
      <c r="J102" s="204">
        <v>0</v>
      </c>
      <c r="K102" s="204">
        <v>0</v>
      </c>
      <c r="L102" s="204">
        <v>0</v>
      </c>
      <c r="M102" s="204">
        <v>1147.9208265</v>
      </c>
      <c r="N102" s="204">
        <v>0</v>
      </c>
      <c r="O102" s="204">
        <v>0</v>
      </c>
      <c r="P102" s="204">
        <v>0</v>
      </c>
      <c r="Q102" s="204">
        <v>199.81500000000003</v>
      </c>
      <c r="R102" s="204">
        <f t="shared" si="8"/>
        <v>4190.8358264999997</v>
      </c>
      <c r="S102" s="175" t="s">
        <v>152</v>
      </c>
      <c r="T102" s="175">
        <v>2026</v>
      </c>
      <c r="U102" s="205" t="s">
        <v>397</v>
      </c>
      <c r="V102" s="204">
        <v>3300</v>
      </c>
      <c r="W102" s="204">
        <v>527.06999999999994</v>
      </c>
      <c r="X102" s="204">
        <f t="shared" si="9"/>
        <v>3827.0699999999997</v>
      </c>
      <c r="Y102" s="204">
        <f t="shared" si="10"/>
        <v>8017.9058264999994</v>
      </c>
    </row>
    <row r="103" spans="1:25" s="171" customFormat="1" ht="15" customHeight="1">
      <c r="A103" s="171" t="s">
        <v>56</v>
      </c>
      <c r="B103" s="175" t="s">
        <v>252</v>
      </c>
      <c r="C103" s="175" t="s">
        <v>253</v>
      </c>
      <c r="D103" s="170" t="s">
        <v>254</v>
      </c>
      <c r="E103" s="174">
        <v>161067</v>
      </c>
      <c r="F103" s="175">
        <v>1212</v>
      </c>
      <c r="G103" s="175" t="s">
        <v>130</v>
      </c>
      <c r="H103" s="203">
        <v>0</v>
      </c>
      <c r="I103" s="204">
        <v>2843.1</v>
      </c>
      <c r="J103" s="204">
        <v>0</v>
      </c>
      <c r="K103" s="204">
        <v>0</v>
      </c>
      <c r="L103" s="204">
        <v>0</v>
      </c>
      <c r="M103" s="204">
        <v>1147.9208265</v>
      </c>
      <c r="N103" s="204">
        <v>1859.77789452</v>
      </c>
      <c r="O103" s="204">
        <v>0</v>
      </c>
      <c r="P103" s="204">
        <v>0</v>
      </c>
      <c r="Q103" s="204">
        <v>199.81500000000003</v>
      </c>
      <c r="R103" s="204">
        <f t="shared" si="8"/>
        <v>6050.6137210199995</v>
      </c>
      <c r="S103" s="175" t="s">
        <v>152</v>
      </c>
      <c r="T103" s="175">
        <v>2026</v>
      </c>
      <c r="U103" s="205" t="s">
        <v>397</v>
      </c>
      <c r="V103" s="204">
        <v>3300</v>
      </c>
      <c r="W103" s="204">
        <v>527.06999999999994</v>
      </c>
      <c r="X103" s="204">
        <f t="shared" si="9"/>
        <v>3827.0699999999997</v>
      </c>
      <c r="Y103" s="204">
        <f t="shared" si="10"/>
        <v>9877.6837210199992</v>
      </c>
    </row>
    <row r="104" spans="1:25" s="171" customFormat="1" ht="15" customHeight="1">
      <c r="A104" s="171" t="s">
        <v>56</v>
      </c>
      <c r="B104" s="175">
        <v>505601</v>
      </c>
      <c r="C104" s="175" t="s">
        <v>255</v>
      </c>
      <c r="D104" s="197" t="s">
        <v>256</v>
      </c>
      <c r="E104" s="174" t="s">
        <v>486</v>
      </c>
      <c r="F104" s="175">
        <v>3007</v>
      </c>
      <c r="G104" s="175" t="s">
        <v>131</v>
      </c>
      <c r="H104" s="203">
        <v>0</v>
      </c>
      <c r="I104" s="204">
        <v>0</v>
      </c>
      <c r="J104" s="204">
        <v>0</v>
      </c>
      <c r="K104" s="204">
        <v>0</v>
      </c>
      <c r="L104" s="204">
        <v>0</v>
      </c>
      <c r="M104" s="204">
        <v>306.11222040000001</v>
      </c>
      <c r="N104" s="204">
        <v>0</v>
      </c>
      <c r="O104" s="204">
        <v>805.18179000000021</v>
      </c>
      <c r="P104" s="204">
        <v>0</v>
      </c>
      <c r="Q104" s="204">
        <v>0</v>
      </c>
      <c r="R104" s="204">
        <f t="shared" si="8"/>
        <v>1111.2940104000002</v>
      </c>
      <c r="S104" s="175" t="s">
        <v>382</v>
      </c>
      <c r="T104" s="175">
        <v>1900</v>
      </c>
      <c r="U104" s="205" t="s">
        <v>390</v>
      </c>
      <c r="V104" s="204">
        <v>0</v>
      </c>
      <c r="W104" s="204">
        <v>0</v>
      </c>
      <c r="X104" s="204">
        <f t="shared" si="9"/>
        <v>0</v>
      </c>
      <c r="Y104" s="204">
        <f t="shared" si="10"/>
        <v>1111.2940104000002</v>
      </c>
    </row>
    <row r="105" spans="1:25" s="171" customFormat="1" ht="15" customHeight="1">
      <c r="A105" s="171" t="s">
        <v>56</v>
      </c>
      <c r="B105" s="175">
        <v>505601</v>
      </c>
      <c r="C105" s="175" t="s">
        <v>255</v>
      </c>
      <c r="D105" s="197" t="s">
        <v>256</v>
      </c>
      <c r="E105" s="174" t="s">
        <v>487</v>
      </c>
      <c r="F105" s="175">
        <v>1247</v>
      </c>
      <c r="G105" s="175" t="s">
        <v>130</v>
      </c>
      <c r="H105" s="203">
        <v>6602.9946999999993</v>
      </c>
      <c r="I105" s="204">
        <v>3917.16</v>
      </c>
      <c r="J105" s="204">
        <v>503.71312488000007</v>
      </c>
      <c r="K105" s="204">
        <v>0</v>
      </c>
      <c r="L105" s="204">
        <v>0</v>
      </c>
      <c r="M105" s="204">
        <v>1147.9208265</v>
      </c>
      <c r="N105" s="204">
        <v>0</v>
      </c>
      <c r="O105" s="204">
        <v>0</v>
      </c>
      <c r="P105" s="204">
        <v>0</v>
      </c>
      <c r="Q105" s="204">
        <v>292.63815</v>
      </c>
      <c r="R105" s="204">
        <f t="shared" si="8"/>
        <v>5861.432101379999</v>
      </c>
      <c r="S105" s="175" t="s">
        <v>152</v>
      </c>
      <c r="T105" s="175">
        <v>2027</v>
      </c>
      <c r="U105" s="205" t="s">
        <v>392</v>
      </c>
      <c r="V105" s="204">
        <v>4833</v>
      </c>
      <c r="W105" s="204">
        <v>771.91</v>
      </c>
      <c r="X105" s="204">
        <f t="shared" si="9"/>
        <v>5604.91</v>
      </c>
      <c r="Y105" s="204">
        <f t="shared" si="10"/>
        <v>11466.34210138</v>
      </c>
    </row>
    <row r="106" spans="1:25" s="171" customFormat="1" ht="15" customHeight="1">
      <c r="A106" s="171" t="s">
        <v>56</v>
      </c>
      <c r="B106" s="175">
        <v>505601</v>
      </c>
      <c r="C106" s="175" t="s">
        <v>255</v>
      </c>
      <c r="D106" s="197" t="s">
        <v>256</v>
      </c>
      <c r="E106" s="177" t="s">
        <v>488</v>
      </c>
      <c r="F106" s="175">
        <v>1247</v>
      </c>
      <c r="G106" s="175" t="s">
        <v>130</v>
      </c>
      <c r="H106" s="203">
        <v>2900.2576999999997</v>
      </c>
      <c r="I106" s="204">
        <v>3917.16</v>
      </c>
      <c r="J106" s="204">
        <v>0</v>
      </c>
      <c r="K106" s="204">
        <v>0</v>
      </c>
      <c r="L106" s="204">
        <v>0</v>
      </c>
      <c r="M106" s="204">
        <v>1147.9208265</v>
      </c>
      <c r="N106" s="204">
        <v>0</v>
      </c>
      <c r="O106" s="204">
        <v>0</v>
      </c>
      <c r="P106" s="204">
        <v>0</v>
      </c>
      <c r="Q106" s="204">
        <v>292.63815</v>
      </c>
      <c r="R106" s="204">
        <f t="shared" si="8"/>
        <v>5357.7189764999994</v>
      </c>
      <c r="S106" s="175" t="s">
        <v>152</v>
      </c>
      <c r="T106" s="175">
        <v>2027</v>
      </c>
      <c r="U106" s="205" t="s">
        <v>392</v>
      </c>
      <c r="V106" s="204">
        <v>4833</v>
      </c>
      <c r="W106" s="204">
        <v>771.91</v>
      </c>
      <c r="X106" s="204">
        <f t="shared" si="9"/>
        <v>5604.91</v>
      </c>
      <c r="Y106" s="204">
        <f t="shared" si="10"/>
        <v>10962.6289765</v>
      </c>
    </row>
    <row r="107" spans="1:25" s="171" customFormat="1" ht="15" customHeight="1">
      <c r="A107" s="171" t="s">
        <v>56</v>
      </c>
      <c r="B107" s="175">
        <v>505601</v>
      </c>
      <c r="C107" s="175" t="s">
        <v>255</v>
      </c>
      <c r="D107" s="197" t="s">
        <v>256</v>
      </c>
      <c r="E107" s="177" t="s">
        <v>489</v>
      </c>
      <c r="F107" s="175">
        <v>1247</v>
      </c>
      <c r="G107" s="175" t="s">
        <v>130</v>
      </c>
      <c r="H107" s="203">
        <v>4825.4173999999994</v>
      </c>
      <c r="I107" s="204">
        <v>3917.16</v>
      </c>
      <c r="J107" s="204">
        <v>90.759121600000057</v>
      </c>
      <c r="K107" s="204">
        <v>0</v>
      </c>
      <c r="L107" s="204">
        <v>0</v>
      </c>
      <c r="M107" s="204">
        <v>1147.9208265</v>
      </c>
      <c r="N107" s="204">
        <v>0</v>
      </c>
      <c r="O107" s="204">
        <v>0</v>
      </c>
      <c r="P107" s="204">
        <v>0</v>
      </c>
      <c r="Q107" s="204">
        <v>292.63815</v>
      </c>
      <c r="R107" s="204">
        <f t="shared" si="8"/>
        <v>5448.4780980999994</v>
      </c>
      <c r="S107" s="175" t="s">
        <v>152</v>
      </c>
      <c r="T107" s="175">
        <v>2027</v>
      </c>
      <c r="U107" s="205" t="s">
        <v>392</v>
      </c>
      <c r="V107" s="204">
        <v>4833</v>
      </c>
      <c r="W107" s="204">
        <v>771.91</v>
      </c>
      <c r="X107" s="204">
        <f t="shared" si="9"/>
        <v>5604.91</v>
      </c>
      <c r="Y107" s="204">
        <f t="shared" si="10"/>
        <v>11053.3880981</v>
      </c>
    </row>
    <row r="108" spans="1:25" s="171" customFormat="1" ht="15" customHeight="1">
      <c r="A108" s="171" t="s">
        <v>56</v>
      </c>
      <c r="B108" s="175">
        <v>505601</v>
      </c>
      <c r="C108" s="175" t="s">
        <v>255</v>
      </c>
      <c r="D108" s="197" t="s">
        <v>256</v>
      </c>
      <c r="E108" s="177" t="s">
        <v>490</v>
      </c>
      <c r="F108" s="175">
        <v>1247</v>
      </c>
      <c r="G108" s="175" t="s">
        <v>130</v>
      </c>
      <c r="H108" s="203">
        <v>3159.8445999999999</v>
      </c>
      <c r="I108" s="204">
        <v>3917.16</v>
      </c>
      <c r="J108" s="204">
        <v>0</v>
      </c>
      <c r="K108" s="204">
        <v>0</v>
      </c>
      <c r="L108" s="204">
        <v>0</v>
      </c>
      <c r="M108" s="204">
        <v>1147.9208265</v>
      </c>
      <c r="N108" s="204">
        <v>754.20060943500016</v>
      </c>
      <c r="O108" s="204">
        <v>0</v>
      </c>
      <c r="P108" s="204">
        <v>6400</v>
      </c>
      <c r="Q108" s="204">
        <v>292.63815</v>
      </c>
      <c r="R108" s="204">
        <f t="shared" si="8"/>
        <v>12511.919585935</v>
      </c>
      <c r="S108" s="175" t="s">
        <v>152</v>
      </c>
      <c r="T108" s="175">
        <v>2027</v>
      </c>
      <c r="U108" s="205" t="s">
        <v>392</v>
      </c>
      <c r="V108" s="204">
        <v>4833</v>
      </c>
      <c r="W108" s="204">
        <v>771.91</v>
      </c>
      <c r="X108" s="204">
        <f t="shared" si="9"/>
        <v>5604.91</v>
      </c>
      <c r="Y108" s="204">
        <f t="shared" si="10"/>
        <v>18116.829585935</v>
      </c>
    </row>
    <row r="109" spans="1:25" s="171" customFormat="1" ht="15" customHeight="1">
      <c r="A109" s="171" t="s">
        <v>56</v>
      </c>
      <c r="B109" s="175">
        <v>505601</v>
      </c>
      <c r="C109" s="175" t="s">
        <v>255</v>
      </c>
      <c r="D109" s="197" t="s">
        <v>256</v>
      </c>
      <c r="E109" s="177">
        <v>101033</v>
      </c>
      <c r="F109" s="175">
        <v>1247</v>
      </c>
      <c r="G109" s="175" t="s">
        <v>130</v>
      </c>
      <c r="H109" s="203">
        <v>7479.2651999999989</v>
      </c>
      <c r="I109" s="204">
        <v>3917.16</v>
      </c>
      <c r="J109" s="204">
        <v>2042.0802360000002</v>
      </c>
      <c r="K109" s="204">
        <v>0</v>
      </c>
      <c r="L109" s="204">
        <v>0</v>
      </c>
      <c r="M109" s="204">
        <v>1147.9208265</v>
      </c>
      <c r="N109" s="204">
        <v>0</v>
      </c>
      <c r="O109" s="204">
        <v>0</v>
      </c>
      <c r="P109" s="204">
        <v>6400</v>
      </c>
      <c r="Q109" s="204">
        <v>292.63815</v>
      </c>
      <c r="R109" s="204">
        <f t="shared" si="8"/>
        <v>13799.7992125</v>
      </c>
      <c r="S109" s="175" t="s">
        <v>152</v>
      </c>
      <c r="T109" s="175">
        <v>2027</v>
      </c>
      <c r="U109" s="205" t="s">
        <v>392</v>
      </c>
      <c r="V109" s="204">
        <v>4833</v>
      </c>
      <c r="W109" s="204">
        <v>771.91</v>
      </c>
      <c r="X109" s="204">
        <f t="shared" si="9"/>
        <v>5604.91</v>
      </c>
      <c r="Y109" s="204">
        <f t="shared" si="10"/>
        <v>19404.709212499998</v>
      </c>
    </row>
    <row r="110" spans="1:25" s="171" customFormat="1" ht="15" customHeight="1">
      <c r="A110" s="171" t="s">
        <v>56</v>
      </c>
      <c r="B110" s="175">
        <v>505601</v>
      </c>
      <c r="C110" s="175" t="s">
        <v>255</v>
      </c>
      <c r="D110" s="197" t="s">
        <v>256</v>
      </c>
      <c r="E110" s="177">
        <v>131029</v>
      </c>
      <c r="F110" s="175">
        <v>1247</v>
      </c>
      <c r="G110" s="175" t="s">
        <v>130</v>
      </c>
      <c r="H110" s="203">
        <v>4017.6672999999996</v>
      </c>
      <c r="I110" s="204">
        <v>3917.16</v>
      </c>
      <c r="J110" s="204">
        <v>161.09744084000005</v>
      </c>
      <c r="K110" s="204">
        <v>0</v>
      </c>
      <c r="L110" s="204">
        <v>0</v>
      </c>
      <c r="M110" s="204">
        <v>1147.9208265</v>
      </c>
      <c r="N110" s="204">
        <v>0</v>
      </c>
      <c r="O110" s="204">
        <v>0</v>
      </c>
      <c r="P110" s="204">
        <v>6400</v>
      </c>
      <c r="Q110" s="204">
        <v>292.63815</v>
      </c>
      <c r="R110" s="204">
        <f t="shared" si="8"/>
        <v>11918.816417340002</v>
      </c>
      <c r="S110" s="175" t="s">
        <v>152</v>
      </c>
      <c r="T110" s="175">
        <v>2027</v>
      </c>
      <c r="U110" s="205" t="s">
        <v>392</v>
      </c>
      <c r="V110" s="204">
        <v>4833</v>
      </c>
      <c r="W110" s="204">
        <v>771.91</v>
      </c>
      <c r="X110" s="204">
        <f t="shared" si="9"/>
        <v>5604.91</v>
      </c>
      <c r="Y110" s="204">
        <f t="shared" si="10"/>
        <v>17523.726417340004</v>
      </c>
    </row>
    <row r="111" spans="1:25" s="171" customFormat="1" ht="15" customHeight="1">
      <c r="A111" s="171" t="s">
        <v>56</v>
      </c>
      <c r="B111" s="175">
        <v>505601</v>
      </c>
      <c r="C111" s="175" t="s">
        <v>255</v>
      </c>
      <c r="D111" s="197" t="s">
        <v>256</v>
      </c>
      <c r="E111" s="177">
        <v>191043</v>
      </c>
      <c r="F111" s="175">
        <v>1247</v>
      </c>
      <c r="G111" s="175" t="s">
        <v>130</v>
      </c>
      <c r="H111" s="203">
        <v>3666</v>
      </c>
      <c r="I111" s="204">
        <v>3917.16</v>
      </c>
      <c r="J111" s="204">
        <v>318.79141462000001</v>
      </c>
      <c r="K111" s="204">
        <v>0</v>
      </c>
      <c r="L111" s="204">
        <v>0</v>
      </c>
      <c r="M111" s="204">
        <v>1147.9208265</v>
      </c>
      <c r="N111" s="204">
        <v>0</v>
      </c>
      <c r="O111" s="204">
        <v>0</v>
      </c>
      <c r="P111" s="204">
        <v>0</v>
      </c>
      <c r="Q111" s="204">
        <v>292.63815</v>
      </c>
      <c r="R111" s="204">
        <f t="shared" si="8"/>
        <v>5676.5103911199994</v>
      </c>
      <c r="S111" s="175" t="s">
        <v>152</v>
      </c>
      <c r="T111" s="175">
        <v>2026</v>
      </c>
      <c r="U111" s="205" t="s">
        <v>392</v>
      </c>
      <c r="V111" s="204">
        <v>4833</v>
      </c>
      <c r="W111" s="204">
        <v>771.91</v>
      </c>
      <c r="X111" s="204">
        <f t="shared" si="9"/>
        <v>5604.91</v>
      </c>
      <c r="Y111" s="204">
        <f t="shared" si="10"/>
        <v>11281.420391119998</v>
      </c>
    </row>
    <row r="112" spans="1:25" s="171" customFormat="1" ht="15" customHeight="1">
      <c r="A112" s="171" t="s">
        <v>56</v>
      </c>
      <c r="B112" s="175">
        <v>505601</v>
      </c>
      <c r="C112" s="175" t="s">
        <v>255</v>
      </c>
      <c r="D112" s="197" t="s">
        <v>256</v>
      </c>
      <c r="E112" s="174">
        <v>191044</v>
      </c>
      <c r="F112" s="175">
        <v>1247</v>
      </c>
      <c r="G112" s="175" t="s">
        <v>130</v>
      </c>
      <c r="H112" s="203">
        <v>3666</v>
      </c>
      <c r="I112" s="204">
        <v>3917.16</v>
      </c>
      <c r="J112" s="204">
        <v>0</v>
      </c>
      <c r="K112" s="204">
        <v>0</v>
      </c>
      <c r="L112" s="204">
        <v>0</v>
      </c>
      <c r="M112" s="204">
        <v>1147.9208265</v>
      </c>
      <c r="N112" s="204">
        <v>0</v>
      </c>
      <c r="O112" s="204">
        <v>0</v>
      </c>
      <c r="P112" s="204">
        <v>0</v>
      </c>
      <c r="Q112" s="204">
        <v>292.63815</v>
      </c>
      <c r="R112" s="204">
        <f t="shared" si="8"/>
        <v>5357.7189764999994</v>
      </c>
      <c r="S112" s="175" t="s">
        <v>152</v>
      </c>
      <c r="T112" s="175">
        <v>2027</v>
      </c>
      <c r="U112" s="205" t="s">
        <v>392</v>
      </c>
      <c r="V112" s="204">
        <v>4833</v>
      </c>
      <c r="W112" s="204">
        <v>771.91</v>
      </c>
      <c r="X112" s="204">
        <f t="shared" si="9"/>
        <v>5604.91</v>
      </c>
      <c r="Y112" s="204">
        <f t="shared" si="10"/>
        <v>10962.6289765</v>
      </c>
    </row>
    <row r="113" spans="1:25" s="171" customFormat="1" ht="15" customHeight="1">
      <c r="A113" s="171" t="s">
        <v>56</v>
      </c>
      <c r="B113" s="175">
        <v>502700</v>
      </c>
      <c r="C113" s="175" t="s">
        <v>257</v>
      </c>
      <c r="D113" s="197" t="s">
        <v>258</v>
      </c>
      <c r="E113" s="174" t="s">
        <v>491</v>
      </c>
      <c r="F113" s="175">
        <v>1212</v>
      </c>
      <c r="G113" s="175" t="s">
        <v>130</v>
      </c>
      <c r="H113" s="203">
        <v>386.08609999999999</v>
      </c>
      <c r="I113" s="204">
        <v>2843.1</v>
      </c>
      <c r="J113" s="204">
        <v>0</v>
      </c>
      <c r="K113" s="204">
        <v>0</v>
      </c>
      <c r="L113" s="204">
        <v>0</v>
      </c>
      <c r="M113" s="204">
        <v>1147.9208265</v>
      </c>
      <c r="N113" s="204">
        <v>0</v>
      </c>
      <c r="O113" s="204">
        <v>0</v>
      </c>
      <c r="P113" s="204">
        <v>0</v>
      </c>
      <c r="Q113" s="204">
        <v>199.81500000000003</v>
      </c>
      <c r="R113" s="204">
        <f t="shared" si="8"/>
        <v>4190.8358264999997</v>
      </c>
      <c r="S113" s="175" t="s">
        <v>152</v>
      </c>
      <c r="T113" s="175">
        <v>2031</v>
      </c>
      <c r="U113" s="205" t="s">
        <v>391</v>
      </c>
      <c r="V113" s="204">
        <v>3300</v>
      </c>
      <c r="W113" s="204">
        <v>527.06999999999994</v>
      </c>
      <c r="X113" s="204">
        <f t="shared" si="9"/>
        <v>3827.0699999999997</v>
      </c>
      <c r="Y113" s="204">
        <f t="shared" si="10"/>
        <v>8017.9058264999994</v>
      </c>
    </row>
    <row r="114" spans="1:25" s="171" customFormat="1" ht="15" customHeight="1">
      <c r="A114" s="171" t="s">
        <v>56</v>
      </c>
      <c r="B114" s="175">
        <v>502700</v>
      </c>
      <c r="C114" s="175" t="s">
        <v>257</v>
      </c>
      <c r="D114" s="197" t="s">
        <v>258</v>
      </c>
      <c r="E114" s="174">
        <v>151070</v>
      </c>
      <c r="F114" s="175">
        <v>1212</v>
      </c>
      <c r="G114" s="175" t="s">
        <v>130</v>
      </c>
      <c r="H114" s="203">
        <v>5813.692399999999</v>
      </c>
      <c r="I114" s="204">
        <v>2843.1</v>
      </c>
      <c r="J114" s="204">
        <v>622.50510420000023</v>
      </c>
      <c r="K114" s="204">
        <v>0</v>
      </c>
      <c r="L114" s="204">
        <v>0</v>
      </c>
      <c r="M114" s="204">
        <v>1147.9208265</v>
      </c>
      <c r="N114" s="204">
        <v>0</v>
      </c>
      <c r="O114" s="204">
        <v>0</v>
      </c>
      <c r="P114" s="204">
        <v>0</v>
      </c>
      <c r="Q114" s="204">
        <v>199.81500000000003</v>
      </c>
      <c r="R114" s="204">
        <f t="shared" si="8"/>
        <v>4813.3409306999993</v>
      </c>
      <c r="S114" s="175" t="s">
        <v>152</v>
      </c>
      <c r="T114" s="175">
        <v>2025</v>
      </c>
      <c r="U114" s="205" t="s">
        <v>391</v>
      </c>
      <c r="V114" s="204">
        <v>3300</v>
      </c>
      <c r="W114" s="204">
        <v>527.06999999999994</v>
      </c>
      <c r="X114" s="204">
        <f t="shared" si="9"/>
        <v>3827.0699999999997</v>
      </c>
      <c r="Y114" s="204">
        <f t="shared" si="10"/>
        <v>8640.4109306999999</v>
      </c>
    </row>
    <row r="115" spans="1:25" s="171" customFormat="1" ht="15" customHeight="1">
      <c r="A115" s="171" t="s">
        <v>56</v>
      </c>
      <c r="B115" s="175">
        <v>502700</v>
      </c>
      <c r="C115" s="175" t="s">
        <v>257</v>
      </c>
      <c r="D115" s="170" t="s">
        <v>258</v>
      </c>
      <c r="E115" s="177">
        <v>161026</v>
      </c>
      <c r="F115" s="175">
        <v>1212</v>
      </c>
      <c r="G115" s="175" t="s">
        <v>130</v>
      </c>
      <c r="H115" s="203">
        <v>5747.8073999999997</v>
      </c>
      <c r="I115" s="204">
        <v>2843.1</v>
      </c>
      <c r="J115" s="204">
        <v>417.47366115000023</v>
      </c>
      <c r="K115" s="204">
        <v>0</v>
      </c>
      <c r="L115" s="204">
        <v>0</v>
      </c>
      <c r="M115" s="204">
        <v>1147.9208265</v>
      </c>
      <c r="N115" s="204">
        <v>0</v>
      </c>
      <c r="O115" s="204">
        <v>0</v>
      </c>
      <c r="P115" s="204">
        <v>0</v>
      </c>
      <c r="Q115" s="204">
        <v>199.81500000000003</v>
      </c>
      <c r="R115" s="204">
        <f t="shared" si="8"/>
        <v>4608.3094876499999</v>
      </c>
      <c r="S115" s="175" t="s">
        <v>152</v>
      </c>
      <c r="T115" s="175">
        <v>2026</v>
      </c>
      <c r="U115" s="205" t="s">
        <v>397</v>
      </c>
      <c r="V115" s="204">
        <v>3300</v>
      </c>
      <c r="W115" s="204">
        <v>527.06999999999994</v>
      </c>
      <c r="X115" s="204">
        <f t="shared" si="9"/>
        <v>3827.0699999999997</v>
      </c>
      <c r="Y115" s="204">
        <f t="shared" si="10"/>
        <v>8435.3794876499996</v>
      </c>
    </row>
    <row r="116" spans="1:25" s="171" customFormat="1" ht="15" customHeight="1">
      <c r="A116" s="171" t="s">
        <v>56</v>
      </c>
      <c r="B116" s="175">
        <v>502700</v>
      </c>
      <c r="C116" s="175" t="s">
        <v>257</v>
      </c>
      <c r="D116" s="170" t="s">
        <v>258</v>
      </c>
      <c r="E116" s="174">
        <v>161037</v>
      </c>
      <c r="F116" s="175">
        <v>1024</v>
      </c>
      <c r="G116" s="175" t="s">
        <v>130</v>
      </c>
      <c r="H116" s="203">
        <v>5705.6409999999996</v>
      </c>
      <c r="I116" s="204">
        <v>2400.8399999999997</v>
      </c>
      <c r="J116" s="204">
        <v>406.07387632000012</v>
      </c>
      <c r="K116" s="204">
        <v>0</v>
      </c>
      <c r="L116" s="204">
        <v>0</v>
      </c>
      <c r="M116" s="204">
        <v>1147.9208265</v>
      </c>
      <c r="N116" s="204">
        <v>0</v>
      </c>
      <c r="O116" s="204">
        <v>0</v>
      </c>
      <c r="P116" s="204">
        <v>0</v>
      </c>
      <c r="Q116" s="204">
        <v>145.32000000000002</v>
      </c>
      <c r="R116" s="204">
        <f t="shared" si="8"/>
        <v>4100.1547028199993</v>
      </c>
      <c r="S116" s="175" t="s">
        <v>152</v>
      </c>
      <c r="T116" s="175">
        <v>2025</v>
      </c>
      <c r="U116" s="205" t="s">
        <v>391</v>
      </c>
      <c r="V116" s="204">
        <v>2400</v>
      </c>
      <c r="W116" s="204">
        <v>383.32</v>
      </c>
      <c r="X116" s="204">
        <f t="shared" si="9"/>
        <v>2783.32</v>
      </c>
      <c r="Y116" s="204">
        <f t="shared" si="10"/>
        <v>6883.4747028199999</v>
      </c>
    </row>
    <row r="117" spans="1:25" s="171" customFormat="1" ht="15" customHeight="1">
      <c r="A117" s="171" t="s">
        <v>56</v>
      </c>
      <c r="B117" s="175">
        <v>502700</v>
      </c>
      <c r="C117" s="175" t="s">
        <v>257</v>
      </c>
      <c r="D117" s="170" t="s">
        <v>258</v>
      </c>
      <c r="E117" s="174">
        <v>161069</v>
      </c>
      <c r="F117" s="175">
        <v>1024</v>
      </c>
      <c r="G117" s="175" t="s">
        <v>130</v>
      </c>
      <c r="H117" s="203">
        <v>6388.2095999999992</v>
      </c>
      <c r="I117" s="204">
        <v>2400.8399999999997</v>
      </c>
      <c r="J117" s="204">
        <v>576.43021141999998</v>
      </c>
      <c r="K117" s="204">
        <v>0</v>
      </c>
      <c r="L117" s="204">
        <v>0</v>
      </c>
      <c r="M117" s="204">
        <v>1147.9208265</v>
      </c>
      <c r="N117" s="204">
        <v>0</v>
      </c>
      <c r="O117" s="204">
        <v>0</v>
      </c>
      <c r="P117" s="204">
        <v>0</v>
      </c>
      <c r="Q117" s="204">
        <v>145.32000000000002</v>
      </c>
      <c r="R117" s="204">
        <f t="shared" si="8"/>
        <v>4270.5110379199996</v>
      </c>
      <c r="S117" s="175" t="s">
        <v>152</v>
      </c>
      <c r="T117" s="175">
        <v>2025</v>
      </c>
      <c r="U117" s="205" t="s">
        <v>391</v>
      </c>
      <c r="V117" s="204">
        <v>2400</v>
      </c>
      <c r="W117" s="204">
        <v>383.32</v>
      </c>
      <c r="X117" s="204">
        <f t="shared" si="9"/>
        <v>2783.32</v>
      </c>
      <c r="Y117" s="204">
        <f t="shared" si="10"/>
        <v>7053.8310379199993</v>
      </c>
    </row>
    <row r="118" spans="1:25" s="171" customFormat="1" ht="15" customHeight="1">
      <c r="A118" s="171" t="s">
        <v>56</v>
      </c>
      <c r="B118" s="175">
        <v>502700</v>
      </c>
      <c r="C118" s="175" t="s">
        <v>257</v>
      </c>
      <c r="D118" s="170" t="s">
        <v>258</v>
      </c>
      <c r="E118" s="174" t="s">
        <v>492</v>
      </c>
      <c r="F118" s="175">
        <v>1020</v>
      </c>
      <c r="G118" s="175" t="s">
        <v>130</v>
      </c>
      <c r="H118" s="203">
        <v>6033.7482999999993</v>
      </c>
      <c r="I118" s="204">
        <v>2337.66</v>
      </c>
      <c r="J118" s="204">
        <v>473.92363900000004</v>
      </c>
      <c r="K118" s="204">
        <v>0</v>
      </c>
      <c r="L118" s="204">
        <v>0</v>
      </c>
      <c r="M118" s="204">
        <v>1147.9208265</v>
      </c>
      <c r="N118" s="204">
        <v>0</v>
      </c>
      <c r="O118" s="204">
        <v>0</v>
      </c>
      <c r="P118" s="204">
        <v>0</v>
      </c>
      <c r="Q118" s="204">
        <v>133.21</v>
      </c>
      <c r="R118" s="204">
        <f t="shared" si="8"/>
        <v>4092.7144655000002</v>
      </c>
      <c r="S118" s="175" t="s">
        <v>152</v>
      </c>
      <c r="T118" s="175">
        <v>2028</v>
      </c>
      <c r="U118" s="205" t="s">
        <v>393</v>
      </c>
      <c r="V118" s="204">
        <v>2200</v>
      </c>
      <c r="W118" s="204">
        <v>351.38</v>
      </c>
      <c r="X118" s="204">
        <f t="shared" si="9"/>
        <v>2551.38</v>
      </c>
      <c r="Y118" s="204">
        <f t="shared" si="10"/>
        <v>6644.0944655000003</v>
      </c>
    </row>
    <row r="119" spans="1:25" s="171" customFormat="1" ht="15" customHeight="1">
      <c r="A119" s="171" t="s">
        <v>56</v>
      </c>
      <c r="B119" s="175">
        <v>502700</v>
      </c>
      <c r="C119" s="175" t="s">
        <v>257</v>
      </c>
      <c r="D119" s="170" t="s">
        <v>258</v>
      </c>
      <c r="E119" s="174" t="s">
        <v>493</v>
      </c>
      <c r="F119" s="175">
        <v>1020</v>
      </c>
      <c r="G119" s="175" t="s">
        <v>130</v>
      </c>
      <c r="H119" s="203">
        <v>5287.9300999999996</v>
      </c>
      <c r="I119" s="204">
        <v>2337.66</v>
      </c>
      <c r="J119" s="204">
        <v>584.95717728000011</v>
      </c>
      <c r="K119" s="204">
        <v>0</v>
      </c>
      <c r="L119" s="204">
        <v>0</v>
      </c>
      <c r="M119" s="204">
        <v>1147.9208265</v>
      </c>
      <c r="N119" s="204">
        <v>0</v>
      </c>
      <c r="O119" s="204">
        <v>0</v>
      </c>
      <c r="P119" s="204">
        <v>0</v>
      </c>
      <c r="Q119" s="204">
        <v>133.21</v>
      </c>
      <c r="R119" s="204">
        <f t="shared" si="8"/>
        <v>4203.7480037799996</v>
      </c>
      <c r="S119" s="175" t="s">
        <v>152</v>
      </c>
      <c r="T119" s="175">
        <v>2028</v>
      </c>
      <c r="U119" s="205" t="s">
        <v>393</v>
      </c>
      <c r="V119" s="204">
        <v>2200</v>
      </c>
      <c r="W119" s="204">
        <v>351.38</v>
      </c>
      <c r="X119" s="204">
        <f t="shared" si="9"/>
        <v>2551.38</v>
      </c>
      <c r="Y119" s="204">
        <f t="shared" si="10"/>
        <v>6755.1280037799997</v>
      </c>
    </row>
    <row r="120" spans="1:25" s="171" customFormat="1" ht="15" customHeight="1">
      <c r="A120" s="171" t="s">
        <v>56</v>
      </c>
      <c r="B120" s="175">
        <v>504000</v>
      </c>
      <c r="C120" s="175" t="s">
        <v>259</v>
      </c>
      <c r="D120" s="170" t="s">
        <v>260</v>
      </c>
      <c r="E120" s="177" t="s">
        <v>494</v>
      </c>
      <c r="F120" s="175">
        <v>1031</v>
      </c>
      <c r="G120" s="175" t="s">
        <v>130</v>
      </c>
      <c r="H120" s="203">
        <v>516.53839999999991</v>
      </c>
      <c r="I120" s="204">
        <v>2527.1999999999998</v>
      </c>
      <c r="J120" s="204">
        <v>0</v>
      </c>
      <c r="K120" s="204">
        <v>0</v>
      </c>
      <c r="L120" s="204">
        <v>0</v>
      </c>
      <c r="M120" s="204">
        <v>1147.9208265</v>
      </c>
      <c r="N120" s="204">
        <v>4199.783330925</v>
      </c>
      <c r="O120" s="204">
        <v>0</v>
      </c>
      <c r="P120" s="204">
        <v>0</v>
      </c>
      <c r="Q120" s="204">
        <v>0</v>
      </c>
      <c r="R120" s="204">
        <f t="shared" si="8"/>
        <v>7874.9041574249995</v>
      </c>
      <c r="S120" s="175" t="s">
        <v>154</v>
      </c>
      <c r="T120" s="175">
        <v>2012</v>
      </c>
      <c r="U120" s="205" t="s">
        <v>390</v>
      </c>
      <c r="V120" s="204">
        <v>0</v>
      </c>
      <c r="W120" s="204">
        <v>0</v>
      </c>
      <c r="X120" s="204">
        <f t="shared" si="9"/>
        <v>0</v>
      </c>
      <c r="Y120" s="204">
        <f t="shared" si="10"/>
        <v>7874.9041574249995</v>
      </c>
    </row>
    <row r="121" spans="1:25" s="171" customFormat="1" ht="15" customHeight="1">
      <c r="A121" s="171" t="s">
        <v>56</v>
      </c>
      <c r="B121" s="175">
        <v>504000</v>
      </c>
      <c r="C121" s="175" t="s">
        <v>259</v>
      </c>
      <c r="D121" s="170" t="s">
        <v>260</v>
      </c>
      <c r="E121" s="177" t="s">
        <v>495</v>
      </c>
      <c r="F121" s="175">
        <v>1212</v>
      </c>
      <c r="G121" s="175" t="s">
        <v>130</v>
      </c>
      <c r="H121" s="203">
        <v>293.84709999999995</v>
      </c>
      <c r="I121" s="204">
        <v>2843.1</v>
      </c>
      <c r="J121" s="204">
        <v>0</v>
      </c>
      <c r="K121" s="204">
        <v>0</v>
      </c>
      <c r="L121" s="204">
        <v>0</v>
      </c>
      <c r="M121" s="204">
        <v>1147.9208265</v>
      </c>
      <c r="N121" s="204">
        <v>849.78832711500002</v>
      </c>
      <c r="O121" s="204">
        <v>0</v>
      </c>
      <c r="P121" s="204">
        <v>0</v>
      </c>
      <c r="Q121" s="204">
        <v>199.81500000000003</v>
      </c>
      <c r="R121" s="204">
        <f t="shared" si="8"/>
        <v>5040.6241536150001</v>
      </c>
      <c r="S121" s="175" t="s">
        <v>152</v>
      </c>
      <c r="T121" s="175">
        <v>2031</v>
      </c>
      <c r="U121" s="205" t="s">
        <v>391</v>
      </c>
      <c r="V121" s="204">
        <v>3300</v>
      </c>
      <c r="W121" s="204">
        <v>527.06999999999994</v>
      </c>
      <c r="X121" s="204">
        <f t="shared" si="9"/>
        <v>3827.0699999999997</v>
      </c>
      <c r="Y121" s="204">
        <f t="shared" si="10"/>
        <v>8867.6941536150007</v>
      </c>
    </row>
    <row r="122" spans="1:25" s="208" customFormat="1" ht="15" customHeight="1">
      <c r="A122" s="208" t="s">
        <v>56</v>
      </c>
      <c r="B122" s="209">
        <v>504000</v>
      </c>
      <c r="C122" s="209" t="s">
        <v>259</v>
      </c>
      <c r="D122" s="208" t="s">
        <v>260</v>
      </c>
      <c r="E122" s="198">
        <v>131022</v>
      </c>
      <c r="F122" s="209">
        <v>1024</v>
      </c>
      <c r="G122" s="209" t="s">
        <v>130</v>
      </c>
      <c r="H122" s="203">
        <v>3497.1757999999995</v>
      </c>
      <c r="I122" s="204">
        <v>2400.8399999999997</v>
      </c>
      <c r="J122" s="204">
        <v>604.2434906200001</v>
      </c>
      <c r="K122" s="204">
        <v>0</v>
      </c>
      <c r="L122" s="204">
        <v>0</v>
      </c>
      <c r="M122" s="204">
        <v>1147.9208265</v>
      </c>
      <c r="N122" s="204">
        <v>0</v>
      </c>
      <c r="O122" s="210">
        <v>0</v>
      </c>
      <c r="P122" s="204">
        <v>1300</v>
      </c>
      <c r="Q122" s="204">
        <v>145.32000000000002</v>
      </c>
      <c r="R122" s="204">
        <f t="shared" si="8"/>
        <v>5598.3243171199993</v>
      </c>
      <c r="S122" s="209" t="s">
        <v>152</v>
      </c>
      <c r="T122" s="209">
        <v>2023</v>
      </c>
      <c r="U122" s="211" t="s">
        <v>391</v>
      </c>
      <c r="V122" s="210">
        <v>2400</v>
      </c>
      <c r="W122" s="210">
        <v>383.32</v>
      </c>
      <c r="X122" s="204">
        <f t="shared" si="9"/>
        <v>2783.32</v>
      </c>
      <c r="Y122" s="204">
        <f t="shared" si="10"/>
        <v>8381.644317119999</v>
      </c>
    </row>
    <row r="123" spans="1:25" s="171" customFormat="1" ht="15" customHeight="1">
      <c r="A123" s="171" t="s">
        <v>56</v>
      </c>
      <c r="B123" s="175">
        <v>504000</v>
      </c>
      <c r="C123" s="175" t="s">
        <v>259</v>
      </c>
      <c r="D123" s="197" t="s">
        <v>260</v>
      </c>
      <c r="E123" s="177">
        <v>131023</v>
      </c>
      <c r="F123" s="175">
        <v>1024</v>
      </c>
      <c r="G123" s="175" t="s">
        <v>130</v>
      </c>
      <c r="H123" s="203">
        <v>1693.2444999999998</v>
      </c>
      <c r="I123" s="204">
        <v>2400.8399999999997</v>
      </c>
      <c r="J123" s="204">
        <v>0</v>
      </c>
      <c r="K123" s="204">
        <v>0</v>
      </c>
      <c r="L123" s="204">
        <v>0</v>
      </c>
      <c r="M123" s="204">
        <v>1147.9208265</v>
      </c>
      <c r="N123" s="204">
        <v>0</v>
      </c>
      <c r="O123" s="204">
        <v>0</v>
      </c>
      <c r="P123" s="204">
        <v>0</v>
      </c>
      <c r="Q123" s="204">
        <v>145.32000000000002</v>
      </c>
      <c r="R123" s="204">
        <f t="shared" si="8"/>
        <v>3694.0808265000001</v>
      </c>
      <c r="S123" s="175" t="s">
        <v>152</v>
      </c>
      <c r="T123" s="175">
        <v>2023</v>
      </c>
      <c r="U123" s="205" t="s">
        <v>391</v>
      </c>
      <c r="V123" s="204">
        <v>2400</v>
      </c>
      <c r="W123" s="204">
        <v>383.32</v>
      </c>
      <c r="X123" s="204">
        <f t="shared" si="9"/>
        <v>2783.32</v>
      </c>
      <c r="Y123" s="204">
        <f t="shared" si="10"/>
        <v>6477.4008265000002</v>
      </c>
    </row>
    <row r="124" spans="1:25" s="171" customFormat="1" ht="15" customHeight="1">
      <c r="A124" s="171" t="s">
        <v>56</v>
      </c>
      <c r="B124" s="175">
        <v>504000</v>
      </c>
      <c r="C124" s="175" t="s">
        <v>259</v>
      </c>
      <c r="D124" s="197" t="s">
        <v>260</v>
      </c>
      <c r="E124" s="177">
        <v>151020</v>
      </c>
      <c r="F124" s="175">
        <v>1202</v>
      </c>
      <c r="G124" s="175" t="s">
        <v>130</v>
      </c>
      <c r="H124" s="203">
        <v>1760.4471999999998</v>
      </c>
      <c r="I124" s="204">
        <v>2843.1</v>
      </c>
      <c r="J124" s="204">
        <v>0</v>
      </c>
      <c r="K124" s="204">
        <v>0</v>
      </c>
      <c r="L124" s="204">
        <v>0</v>
      </c>
      <c r="M124" s="204">
        <v>1147.9208265</v>
      </c>
      <c r="N124" s="204">
        <v>0</v>
      </c>
      <c r="O124" s="204">
        <v>0</v>
      </c>
      <c r="P124" s="204">
        <v>0</v>
      </c>
      <c r="Q124" s="204">
        <v>151.375</v>
      </c>
      <c r="R124" s="204">
        <f t="shared" si="8"/>
        <v>4142.3958265000001</v>
      </c>
      <c r="S124" s="175" t="s">
        <v>152</v>
      </c>
      <c r="T124" s="175">
        <v>2026</v>
      </c>
      <c r="U124" s="205" t="s">
        <v>392</v>
      </c>
      <c r="V124" s="204">
        <v>2500</v>
      </c>
      <c r="W124" s="204">
        <v>399.3</v>
      </c>
      <c r="X124" s="204">
        <f t="shared" si="9"/>
        <v>2899.3</v>
      </c>
      <c r="Y124" s="204">
        <f t="shared" si="10"/>
        <v>7041.6958265000003</v>
      </c>
    </row>
    <row r="125" spans="1:25" s="171" customFormat="1" ht="15" customHeight="1">
      <c r="A125" s="171" t="s">
        <v>56</v>
      </c>
      <c r="B125" s="175">
        <v>504000</v>
      </c>
      <c r="C125" s="175" t="s">
        <v>259</v>
      </c>
      <c r="D125" s="197" t="s">
        <v>260</v>
      </c>
      <c r="E125" s="174">
        <v>151046</v>
      </c>
      <c r="F125" s="175">
        <v>1212</v>
      </c>
      <c r="G125" s="175" t="s">
        <v>130</v>
      </c>
      <c r="H125" s="203">
        <v>2132.0385999999999</v>
      </c>
      <c r="I125" s="204">
        <v>2843.1</v>
      </c>
      <c r="J125" s="204">
        <v>0</v>
      </c>
      <c r="K125" s="204">
        <v>0</v>
      </c>
      <c r="L125" s="204">
        <v>0</v>
      </c>
      <c r="M125" s="204">
        <v>1147.9208265</v>
      </c>
      <c r="N125" s="204">
        <v>0</v>
      </c>
      <c r="O125" s="204">
        <v>0</v>
      </c>
      <c r="P125" s="204">
        <v>0</v>
      </c>
      <c r="Q125" s="204">
        <v>199.81500000000003</v>
      </c>
      <c r="R125" s="204">
        <f t="shared" si="8"/>
        <v>4190.8358264999997</v>
      </c>
      <c r="S125" s="175" t="s">
        <v>152</v>
      </c>
      <c r="T125" s="175">
        <v>2025</v>
      </c>
      <c r="U125" s="205" t="s">
        <v>391</v>
      </c>
      <c r="V125" s="204">
        <v>3300</v>
      </c>
      <c r="W125" s="204">
        <v>527.06999999999994</v>
      </c>
      <c r="X125" s="204">
        <f t="shared" si="9"/>
        <v>3827.0699999999997</v>
      </c>
      <c r="Y125" s="204">
        <f t="shared" si="10"/>
        <v>8017.9058264999994</v>
      </c>
    </row>
    <row r="126" spans="1:25" s="171" customFormat="1" ht="15" customHeight="1">
      <c r="A126" s="171" t="s">
        <v>56</v>
      </c>
      <c r="B126" s="175">
        <v>504000</v>
      </c>
      <c r="C126" s="175" t="s">
        <v>259</v>
      </c>
      <c r="D126" s="197" t="s">
        <v>260</v>
      </c>
      <c r="E126" s="174">
        <v>151069</v>
      </c>
      <c r="F126" s="175">
        <v>1212</v>
      </c>
      <c r="G126" s="175" t="s">
        <v>130</v>
      </c>
      <c r="H126" s="203">
        <v>5749.1250999999993</v>
      </c>
      <c r="I126" s="204">
        <v>2843.1</v>
      </c>
      <c r="J126" s="204">
        <v>217.38273480000012</v>
      </c>
      <c r="K126" s="204">
        <v>0</v>
      </c>
      <c r="L126" s="204">
        <v>0</v>
      </c>
      <c r="M126" s="204">
        <v>1147.9208265</v>
      </c>
      <c r="N126" s="204">
        <v>160.25862352499993</v>
      </c>
      <c r="O126" s="204">
        <v>0</v>
      </c>
      <c r="P126" s="204">
        <v>0</v>
      </c>
      <c r="Q126" s="204">
        <v>199.81500000000003</v>
      </c>
      <c r="R126" s="204">
        <f t="shared" si="8"/>
        <v>4568.4771848249993</v>
      </c>
      <c r="S126" s="175" t="s">
        <v>152</v>
      </c>
      <c r="T126" s="175">
        <v>2025</v>
      </c>
      <c r="U126" s="205" t="s">
        <v>391</v>
      </c>
      <c r="V126" s="204">
        <v>3300</v>
      </c>
      <c r="W126" s="204">
        <v>527.06999999999994</v>
      </c>
      <c r="X126" s="204">
        <f t="shared" si="9"/>
        <v>3827.0699999999997</v>
      </c>
      <c r="Y126" s="204">
        <f t="shared" si="10"/>
        <v>8395.5471848249981</v>
      </c>
    </row>
    <row r="127" spans="1:25" s="171" customFormat="1" ht="15" customHeight="1">
      <c r="A127" s="171" t="s">
        <v>56</v>
      </c>
      <c r="B127" s="175">
        <v>504000</v>
      </c>
      <c r="C127" s="175" t="s">
        <v>259</v>
      </c>
      <c r="D127" s="197" t="s">
        <v>260</v>
      </c>
      <c r="E127" s="174">
        <v>161014</v>
      </c>
      <c r="F127" s="175">
        <v>1212</v>
      </c>
      <c r="G127" s="175" t="s">
        <v>130</v>
      </c>
      <c r="H127" s="203">
        <v>7510.8899999999994</v>
      </c>
      <c r="I127" s="204">
        <v>2843.1</v>
      </c>
      <c r="J127" s="204">
        <v>1520.8557241500005</v>
      </c>
      <c r="K127" s="204">
        <v>0</v>
      </c>
      <c r="L127" s="204">
        <v>0</v>
      </c>
      <c r="M127" s="204">
        <v>1147.9208265</v>
      </c>
      <c r="N127" s="204">
        <v>160.25862352499993</v>
      </c>
      <c r="O127" s="204">
        <v>0</v>
      </c>
      <c r="P127" s="204">
        <v>0</v>
      </c>
      <c r="Q127" s="204">
        <v>199.81500000000003</v>
      </c>
      <c r="R127" s="204">
        <f t="shared" si="8"/>
        <v>5871.950174175</v>
      </c>
      <c r="S127" s="175" t="s">
        <v>152</v>
      </c>
      <c r="T127" s="175">
        <v>2026</v>
      </c>
      <c r="U127" s="205" t="s">
        <v>397</v>
      </c>
      <c r="V127" s="204">
        <v>3300</v>
      </c>
      <c r="W127" s="204">
        <v>527.06999999999994</v>
      </c>
      <c r="X127" s="204">
        <f t="shared" si="9"/>
        <v>3827.0699999999997</v>
      </c>
      <c r="Y127" s="204">
        <f t="shared" si="10"/>
        <v>9699.0201741749988</v>
      </c>
    </row>
    <row r="128" spans="1:25" s="171" customFormat="1" ht="15" customHeight="1">
      <c r="A128" s="171" t="s">
        <v>56</v>
      </c>
      <c r="B128" s="175">
        <v>504000</v>
      </c>
      <c r="C128" s="175" t="s">
        <v>259</v>
      </c>
      <c r="D128" s="197" t="s">
        <v>260</v>
      </c>
      <c r="E128" s="174">
        <v>161016</v>
      </c>
      <c r="F128" s="175">
        <v>1212</v>
      </c>
      <c r="G128" s="175" t="s">
        <v>130</v>
      </c>
      <c r="H128" s="203">
        <v>3735.6794999999997</v>
      </c>
      <c r="I128" s="204">
        <v>2843.1</v>
      </c>
      <c r="J128" s="204">
        <v>32.113358550000029</v>
      </c>
      <c r="K128" s="204">
        <v>0</v>
      </c>
      <c r="L128" s="204">
        <v>0</v>
      </c>
      <c r="M128" s="204">
        <v>1147.9208265</v>
      </c>
      <c r="N128" s="204">
        <v>160.25862352499993</v>
      </c>
      <c r="O128" s="204">
        <v>0</v>
      </c>
      <c r="P128" s="204">
        <v>0</v>
      </c>
      <c r="Q128" s="204">
        <v>199.81500000000003</v>
      </c>
      <c r="R128" s="204">
        <f t="shared" si="8"/>
        <v>4383.2078085749999</v>
      </c>
      <c r="S128" s="175" t="s">
        <v>152</v>
      </c>
      <c r="T128" s="175">
        <v>2026</v>
      </c>
      <c r="U128" s="205" t="s">
        <v>397</v>
      </c>
      <c r="V128" s="204">
        <v>3300</v>
      </c>
      <c r="W128" s="204">
        <v>527.06999999999994</v>
      </c>
      <c r="X128" s="204">
        <f t="shared" si="9"/>
        <v>3827.0699999999997</v>
      </c>
      <c r="Y128" s="204">
        <f t="shared" si="10"/>
        <v>8210.2778085749997</v>
      </c>
    </row>
    <row r="129" spans="1:25" s="171" customFormat="1" ht="15" customHeight="1">
      <c r="A129" s="171" t="s">
        <v>56</v>
      </c>
      <c r="B129" s="175">
        <v>504000</v>
      </c>
      <c r="C129" s="175" t="s">
        <v>259</v>
      </c>
      <c r="D129" s="197" t="s">
        <v>260</v>
      </c>
      <c r="E129" s="174">
        <v>161017</v>
      </c>
      <c r="F129" s="175">
        <v>1212</v>
      </c>
      <c r="G129" s="175" t="s">
        <v>130</v>
      </c>
      <c r="H129" s="203">
        <v>2785.6177999999995</v>
      </c>
      <c r="I129" s="204">
        <v>2843.1</v>
      </c>
      <c r="J129" s="204">
        <v>37.877294700000036</v>
      </c>
      <c r="K129" s="204">
        <v>0</v>
      </c>
      <c r="L129" s="204">
        <v>0</v>
      </c>
      <c r="M129" s="204">
        <v>1147.9208265</v>
      </c>
      <c r="N129" s="204">
        <v>160.25862352499993</v>
      </c>
      <c r="O129" s="204">
        <v>0</v>
      </c>
      <c r="P129" s="204">
        <v>0</v>
      </c>
      <c r="Q129" s="204">
        <v>199.81500000000003</v>
      </c>
      <c r="R129" s="204">
        <f t="shared" si="8"/>
        <v>4388.9717447249996</v>
      </c>
      <c r="S129" s="175" t="s">
        <v>152</v>
      </c>
      <c r="T129" s="175">
        <v>2026</v>
      </c>
      <c r="U129" s="205" t="s">
        <v>397</v>
      </c>
      <c r="V129" s="204">
        <v>3300</v>
      </c>
      <c r="W129" s="204">
        <v>527.06999999999994</v>
      </c>
      <c r="X129" s="204">
        <f t="shared" si="9"/>
        <v>3827.0699999999997</v>
      </c>
      <c r="Y129" s="204">
        <f t="shared" si="10"/>
        <v>8216.0417447250002</v>
      </c>
    </row>
    <row r="130" spans="1:25" s="171" customFormat="1" ht="15" customHeight="1">
      <c r="A130" s="171" t="s">
        <v>56</v>
      </c>
      <c r="B130" s="175">
        <v>504000</v>
      </c>
      <c r="C130" s="175" t="s">
        <v>259</v>
      </c>
      <c r="D130" s="197" t="s">
        <v>260</v>
      </c>
      <c r="E130" s="174">
        <v>161019</v>
      </c>
      <c r="F130" s="175">
        <v>1212</v>
      </c>
      <c r="G130" s="175" t="s">
        <v>130</v>
      </c>
      <c r="H130" s="203">
        <v>3357.4995999999996</v>
      </c>
      <c r="I130" s="204">
        <v>2843.1</v>
      </c>
      <c r="J130" s="204">
        <v>0</v>
      </c>
      <c r="K130" s="204">
        <v>0</v>
      </c>
      <c r="L130" s="204">
        <v>0</v>
      </c>
      <c r="M130" s="204">
        <v>1147.9208265</v>
      </c>
      <c r="N130" s="204">
        <v>214.45390102499994</v>
      </c>
      <c r="O130" s="204">
        <v>0</v>
      </c>
      <c r="P130" s="204">
        <v>0</v>
      </c>
      <c r="Q130" s="204">
        <v>199.81500000000003</v>
      </c>
      <c r="R130" s="204">
        <f t="shared" si="8"/>
        <v>4405.2897275249998</v>
      </c>
      <c r="S130" s="175" t="s">
        <v>152</v>
      </c>
      <c r="T130" s="175">
        <v>2026</v>
      </c>
      <c r="U130" s="205" t="s">
        <v>397</v>
      </c>
      <c r="V130" s="204">
        <v>3300</v>
      </c>
      <c r="W130" s="204">
        <v>527.06999999999994</v>
      </c>
      <c r="X130" s="204">
        <f t="shared" si="9"/>
        <v>3827.0699999999997</v>
      </c>
      <c r="Y130" s="204">
        <f t="shared" si="10"/>
        <v>8232.3597275249995</v>
      </c>
    </row>
    <row r="131" spans="1:25" s="171" customFormat="1" ht="15" customHeight="1">
      <c r="A131" s="171" t="s">
        <v>56</v>
      </c>
      <c r="B131" s="175">
        <v>504000</v>
      </c>
      <c r="C131" s="175" t="s">
        <v>259</v>
      </c>
      <c r="D131" s="197" t="s">
        <v>260</v>
      </c>
      <c r="E131" s="174">
        <v>161023</v>
      </c>
      <c r="F131" s="175">
        <v>1212</v>
      </c>
      <c r="G131" s="175" t="s">
        <v>130</v>
      </c>
      <c r="H131" s="203">
        <v>4505.2162999999991</v>
      </c>
      <c r="I131" s="204">
        <v>2843.1</v>
      </c>
      <c r="J131" s="204">
        <v>498.99218670000016</v>
      </c>
      <c r="K131" s="204">
        <v>0</v>
      </c>
      <c r="L131" s="204">
        <v>0</v>
      </c>
      <c r="M131" s="204">
        <v>1147.9208265</v>
      </c>
      <c r="N131" s="204">
        <v>663.71362375499996</v>
      </c>
      <c r="O131" s="204">
        <v>0</v>
      </c>
      <c r="P131" s="204">
        <v>0</v>
      </c>
      <c r="Q131" s="204">
        <v>199.81500000000003</v>
      </c>
      <c r="R131" s="204">
        <f t="shared" ref="R131:R194" si="11">SUM(I131:Q131)</f>
        <v>5353.5416369550003</v>
      </c>
      <c r="S131" s="175" t="s">
        <v>152</v>
      </c>
      <c r="T131" s="175">
        <v>2026</v>
      </c>
      <c r="U131" s="205" t="s">
        <v>397</v>
      </c>
      <c r="V131" s="204">
        <v>3300</v>
      </c>
      <c r="W131" s="204">
        <v>527.06999999999994</v>
      </c>
      <c r="X131" s="204">
        <f t="shared" ref="X131:X194" si="12">V131+W131</f>
        <v>3827.0699999999997</v>
      </c>
      <c r="Y131" s="204">
        <f t="shared" ref="Y131:Y194" si="13">R131+X131</f>
        <v>9180.611636955</v>
      </c>
    </row>
    <row r="132" spans="1:25" s="171" customFormat="1" ht="15" customHeight="1">
      <c r="A132" s="171" t="s">
        <v>56</v>
      </c>
      <c r="B132" s="175">
        <v>504000</v>
      </c>
      <c r="C132" s="175" t="s">
        <v>259</v>
      </c>
      <c r="D132" s="197" t="s">
        <v>260</v>
      </c>
      <c r="E132" s="174">
        <v>161034</v>
      </c>
      <c r="F132" s="175">
        <v>1212</v>
      </c>
      <c r="G132" s="175" t="s">
        <v>130</v>
      </c>
      <c r="H132" s="203">
        <v>2823.8310999999999</v>
      </c>
      <c r="I132" s="204">
        <v>2843.1</v>
      </c>
      <c r="J132" s="204">
        <v>0</v>
      </c>
      <c r="K132" s="204">
        <v>0</v>
      </c>
      <c r="L132" s="204">
        <v>0</v>
      </c>
      <c r="M132" s="204">
        <v>1147.9208265</v>
      </c>
      <c r="N132" s="204">
        <v>54.195277499999996</v>
      </c>
      <c r="O132" s="204">
        <v>0</v>
      </c>
      <c r="P132" s="204">
        <v>0</v>
      </c>
      <c r="Q132" s="204">
        <v>199.81500000000003</v>
      </c>
      <c r="R132" s="204">
        <f t="shared" si="11"/>
        <v>4245.0311039999997</v>
      </c>
      <c r="S132" s="175" t="s">
        <v>152</v>
      </c>
      <c r="T132" s="175">
        <v>2026</v>
      </c>
      <c r="U132" s="205" t="s">
        <v>397</v>
      </c>
      <c r="V132" s="204">
        <v>3300</v>
      </c>
      <c r="W132" s="204">
        <v>527.06999999999994</v>
      </c>
      <c r="X132" s="204">
        <f t="shared" si="12"/>
        <v>3827.0699999999997</v>
      </c>
      <c r="Y132" s="204">
        <f t="shared" si="13"/>
        <v>8072.1011039999994</v>
      </c>
    </row>
    <row r="133" spans="1:25" s="171" customFormat="1" ht="15" customHeight="1">
      <c r="A133" s="171" t="s">
        <v>56</v>
      </c>
      <c r="B133" s="175">
        <v>504000</v>
      </c>
      <c r="C133" s="175" t="s">
        <v>259</v>
      </c>
      <c r="D133" s="197" t="s">
        <v>260</v>
      </c>
      <c r="E133" s="174">
        <v>161065</v>
      </c>
      <c r="F133" s="175">
        <v>1024</v>
      </c>
      <c r="G133" s="175" t="s">
        <v>130</v>
      </c>
      <c r="H133" s="203">
        <v>1585.1931</v>
      </c>
      <c r="I133" s="204">
        <v>2400.8399999999997</v>
      </c>
      <c r="J133" s="204">
        <v>0</v>
      </c>
      <c r="K133" s="204">
        <v>0</v>
      </c>
      <c r="L133" s="204">
        <v>0</v>
      </c>
      <c r="M133" s="204">
        <v>1147.9208265</v>
      </c>
      <c r="N133" s="204">
        <v>0</v>
      </c>
      <c r="O133" s="204">
        <v>0</v>
      </c>
      <c r="P133" s="204">
        <v>0</v>
      </c>
      <c r="Q133" s="204">
        <v>145.32000000000002</v>
      </c>
      <c r="R133" s="204">
        <f t="shared" si="11"/>
        <v>3694.0808265000001</v>
      </c>
      <c r="S133" s="175" t="s">
        <v>152</v>
      </c>
      <c r="T133" s="175">
        <v>2025</v>
      </c>
      <c r="U133" s="205" t="s">
        <v>391</v>
      </c>
      <c r="V133" s="204">
        <v>2400</v>
      </c>
      <c r="W133" s="204">
        <v>383.32</v>
      </c>
      <c r="X133" s="204">
        <f t="shared" si="12"/>
        <v>2783.32</v>
      </c>
      <c r="Y133" s="204">
        <f t="shared" si="13"/>
        <v>6477.4008265000002</v>
      </c>
    </row>
    <row r="134" spans="1:25" s="171" customFormat="1" ht="15" customHeight="1">
      <c r="A134" s="171" t="s">
        <v>56</v>
      </c>
      <c r="B134" s="175">
        <v>503301</v>
      </c>
      <c r="C134" s="175" t="s">
        <v>261</v>
      </c>
      <c r="D134" s="197" t="s">
        <v>262</v>
      </c>
      <c r="E134" s="174" t="s">
        <v>496</v>
      </c>
      <c r="F134" s="175">
        <v>1031</v>
      </c>
      <c r="G134" s="175" t="s">
        <v>130</v>
      </c>
      <c r="H134" s="203">
        <v>361.04979999999995</v>
      </c>
      <c r="I134" s="204">
        <v>2527.1999999999998</v>
      </c>
      <c r="J134" s="204">
        <v>0</v>
      </c>
      <c r="K134" s="204">
        <v>0</v>
      </c>
      <c r="L134" s="204">
        <v>0</v>
      </c>
      <c r="M134" s="204">
        <v>1147.9208265</v>
      </c>
      <c r="N134" s="204">
        <v>0</v>
      </c>
      <c r="O134" s="204">
        <v>0</v>
      </c>
      <c r="P134" s="204">
        <v>0</v>
      </c>
      <c r="Q134" s="204">
        <v>181.65000000000003</v>
      </c>
      <c r="R134" s="204">
        <f t="shared" si="11"/>
        <v>3856.7708264999997</v>
      </c>
      <c r="S134" s="175" t="s">
        <v>152</v>
      </c>
      <c r="T134" s="175">
        <v>2031</v>
      </c>
      <c r="U134" s="205" t="s">
        <v>391</v>
      </c>
      <c r="V134" s="204">
        <v>3000</v>
      </c>
      <c r="W134" s="204">
        <v>479.15</v>
      </c>
      <c r="X134" s="204">
        <f t="shared" si="12"/>
        <v>3479.15</v>
      </c>
      <c r="Y134" s="204">
        <f t="shared" si="13"/>
        <v>7335.9208264999997</v>
      </c>
    </row>
    <row r="135" spans="1:25" s="171" customFormat="1" ht="15" customHeight="1">
      <c r="A135" s="171" t="s">
        <v>56</v>
      </c>
      <c r="B135" s="175">
        <v>503301</v>
      </c>
      <c r="C135" s="175" t="s">
        <v>261</v>
      </c>
      <c r="D135" s="197" t="s">
        <v>262</v>
      </c>
      <c r="E135" s="174">
        <v>121035</v>
      </c>
      <c r="F135" s="175">
        <v>1212</v>
      </c>
      <c r="G135" s="175" t="s">
        <v>130</v>
      </c>
      <c r="H135" s="203">
        <v>3274.4844999999996</v>
      </c>
      <c r="I135" s="204">
        <v>2843.1</v>
      </c>
      <c r="J135" s="204">
        <v>0</v>
      </c>
      <c r="K135" s="204">
        <v>0</v>
      </c>
      <c r="L135" s="204">
        <v>0</v>
      </c>
      <c r="M135" s="204">
        <v>1147.9208265</v>
      </c>
      <c r="N135" s="204">
        <v>0</v>
      </c>
      <c r="O135" s="204">
        <v>0</v>
      </c>
      <c r="P135" s="204">
        <v>0</v>
      </c>
      <c r="Q135" s="204">
        <v>199.81500000000003</v>
      </c>
      <c r="R135" s="204">
        <f t="shared" si="11"/>
        <v>4190.8358264999997</v>
      </c>
      <c r="S135" s="175" t="s">
        <v>152</v>
      </c>
      <c r="T135" s="175">
        <v>2023</v>
      </c>
      <c r="U135" s="205" t="s">
        <v>397</v>
      </c>
      <c r="V135" s="204">
        <v>3300</v>
      </c>
      <c r="W135" s="204">
        <v>527.06999999999994</v>
      </c>
      <c r="X135" s="204">
        <f t="shared" si="12"/>
        <v>3827.0699999999997</v>
      </c>
      <c r="Y135" s="204">
        <f t="shared" si="13"/>
        <v>8017.9058264999994</v>
      </c>
    </row>
    <row r="136" spans="1:25" s="171" customFormat="1" ht="15" customHeight="1">
      <c r="A136" s="171" t="s">
        <v>56</v>
      </c>
      <c r="B136" s="175">
        <v>503301</v>
      </c>
      <c r="C136" s="175" t="s">
        <v>261</v>
      </c>
      <c r="D136" s="197" t="s">
        <v>262</v>
      </c>
      <c r="E136" s="174">
        <v>131010</v>
      </c>
      <c r="F136" s="175">
        <v>1212</v>
      </c>
      <c r="G136" s="175" t="s">
        <v>130</v>
      </c>
      <c r="H136" s="203">
        <v>5617.3550999999998</v>
      </c>
      <c r="I136" s="204">
        <v>2843.1</v>
      </c>
      <c r="J136" s="204">
        <v>321.13358550000015</v>
      </c>
      <c r="K136" s="204">
        <v>0</v>
      </c>
      <c r="L136" s="204">
        <v>0</v>
      </c>
      <c r="M136" s="204">
        <v>1147.9208265</v>
      </c>
      <c r="N136" s="204">
        <v>0</v>
      </c>
      <c r="O136" s="204">
        <v>0</v>
      </c>
      <c r="P136" s="204">
        <v>0</v>
      </c>
      <c r="Q136" s="204">
        <v>199.81500000000003</v>
      </c>
      <c r="R136" s="204">
        <f t="shared" si="11"/>
        <v>4511.9694119999995</v>
      </c>
      <c r="S136" s="175" t="s">
        <v>152</v>
      </c>
      <c r="T136" s="175">
        <v>2023</v>
      </c>
      <c r="U136" s="205" t="s">
        <v>397</v>
      </c>
      <c r="V136" s="204">
        <v>3300</v>
      </c>
      <c r="W136" s="204">
        <v>527.06999999999994</v>
      </c>
      <c r="X136" s="204">
        <f t="shared" si="12"/>
        <v>3827.0699999999997</v>
      </c>
      <c r="Y136" s="204">
        <f t="shared" si="13"/>
        <v>8339.0394119999983</v>
      </c>
    </row>
    <row r="137" spans="1:25" s="171" customFormat="1" ht="15" customHeight="1">
      <c r="A137" s="171" t="s">
        <v>56</v>
      </c>
      <c r="B137" s="175">
        <v>503301</v>
      </c>
      <c r="C137" s="175" t="s">
        <v>261</v>
      </c>
      <c r="D137" s="171" t="s">
        <v>262</v>
      </c>
      <c r="E137" s="177">
        <v>151071</v>
      </c>
      <c r="F137" s="175">
        <v>1212</v>
      </c>
      <c r="G137" s="175" t="s">
        <v>130</v>
      </c>
      <c r="H137" s="203">
        <v>2877.8567999999996</v>
      </c>
      <c r="I137" s="204">
        <v>2843.1</v>
      </c>
      <c r="J137" s="204">
        <v>86.45904225000001</v>
      </c>
      <c r="K137" s="204">
        <v>0</v>
      </c>
      <c r="L137" s="204">
        <v>0</v>
      </c>
      <c r="M137" s="204">
        <v>1147.9208265</v>
      </c>
      <c r="N137" s="204">
        <v>160.25862352499993</v>
      </c>
      <c r="O137" s="204">
        <v>0</v>
      </c>
      <c r="P137" s="204">
        <v>0</v>
      </c>
      <c r="Q137" s="204">
        <v>199.81500000000003</v>
      </c>
      <c r="R137" s="204">
        <f t="shared" si="11"/>
        <v>4437.5534922749994</v>
      </c>
      <c r="S137" s="175" t="s">
        <v>152</v>
      </c>
      <c r="T137" s="175">
        <v>2025</v>
      </c>
      <c r="U137" s="205" t="s">
        <v>391</v>
      </c>
      <c r="V137" s="204">
        <v>3300</v>
      </c>
      <c r="W137" s="204">
        <v>527.06999999999994</v>
      </c>
      <c r="X137" s="204">
        <f t="shared" si="12"/>
        <v>3827.0699999999997</v>
      </c>
      <c r="Y137" s="204">
        <f t="shared" si="13"/>
        <v>8264.6234922749991</v>
      </c>
    </row>
    <row r="138" spans="1:25" s="171" customFormat="1" ht="15" customHeight="1">
      <c r="A138" s="171" t="s">
        <v>56</v>
      </c>
      <c r="B138" s="175">
        <v>503301</v>
      </c>
      <c r="C138" s="175" t="s">
        <v>261</v>
      </c>
      <c r="D138" s="171" t="s">
        <v>262</v>
      </c>
      <c r="E138" s="174">
        <v>161013</v>
      </c>
      <c r="F138" s="175">
        <v>1212</v>
      </c>
      <c r="G138" s="175" t="s">
        <v>130</v>
      </c>
      <c r="H138" s="203">
        <v>5546.1992999999993</v>
      </c>
      <c r="I138" s="204">
        <v>2843.1</v>
      </c>
      <c r="J138" s="204">
        <v>440.52940575000019</v>
      </c>
      <c r="K138" s="204">
        <v>0</v>
      </c>
      <c r="L138" s="204">
        <v>0</v>
      </c>
      <c r="M138" s="204">
        <v>1147.9208265</v>
      </c>
      <c r="N138" s="204">
        <v>0</v>
      </c>
      <c r="O138" s="204">
        <v>0</v>
      </c>
      <c r="P138" s="204">
        <v>0</v>
      </c>
      <c r="Q138" s="204">
        <v>199.81500000000003</v>
      </c>
      <c r="R138" s="204">
        <f t="shared" si="11"/>
        <v>4631.3652322499993</v>
      </c>
      <c r="S138" s="175" t="s">
        <v>152</v>
      </c>
      <c r="T138" s="175">
        <v>2026</v>
      </c>
      <c r="U138" s="205" t="s">
        <v>397</v>
      </c>
      <c r="V138" s="204">
        <v>3300</v>
      </c>
      <c r="W138" s="204">
        <v>527.06999999999994</v>
      </c>
      <c r="X138" s="204">
        <f t="shared" si="12"/>
        <v>3827.0699999999997</v>
      </c>
      <c r="Y138" s="204">
        <f t="shared" si="13"/>
        <v>8458.4352322499981</v>
      </c>
    </row>
    <row r="139" spans="1:25" s="171" customFormat="1" ht="15" customHeight="1">
      <c r="A139" s="171" t="s">
        <v>56</v>
      </c>
      <c r="B139" s="175">
        <v>503301</v>
      </c>
      <c r="C139" s="175" t="s">
        <v>261</v>
      </c>
      <c r="D139" s="171" t="s">
        <v>262</v>
      </c>
      <c r="E139" s="174">
        <v>161015</v>
      </c>
      <c r="F139" s="175">
        <v>1212</v>
      </c>
      <c r="G139" s="175" t="s">
        <v>130</v>
      </c>
      <c r="H139" s="203">
        <v>5136.3945999999996</v>
      </c>
      <c r="I139" s="204">
        <v>2843.1</v>
      </c>
      <c r="J139" s="204">
        <v>290.66706585000009</v>
      </c>
      <c r="K139" s="204">
        <v>0</v>
      </c>
      <c r="L139" s="204">
        <v>0</v>
      </c>
      <c r="M139" s="204">
        <v>1147.9208265</v>
      </c>
      <c r="N139" s="204">
        <v>0</v>
      </c>
      <c r="O139" s="204">
        <v>0</v>
      </c>
      <c r="P139" s="204">
        <v>0</v>
      </c>
      <c r="Q139" s="204">
        <v>199.81500000000003</v>
      </c>
      <c r="R139" s="204">
        <f t="shared" si="11"/>
        <v>4481.5028923499995</v>
      </c>
      <c r="S139" s="175" t="s">
        <v>152</v>
      </c>
      <c r="T139" s="175">
        <v>2026</v>
      </c>
      <c r="U139" s="205" t="s">
        <v>397</v>
      </c>
      <c r="V139" s="204">
        <v>3300</v>
      </c>
      <c r="W139" s="204">
        <v>527.06999999999994</v>
      </c>
      <c r="X139" s="204">
        <f t="shared" si="12"/>
        <v>3827.0699999999997</v>
      </c>
      <c r="Y139" s="204">
        <f t="shared" si="13"/>
        <v>8308.5728923499992</v>
      </c>
    </row>
    <row r="140" spans="1:25" s="171" customFormat="1" ht="15" customHeight="1">
      <c r="A140" s="171" t="s">
        <v>56</v>
      </c>
      <c r="B140" s="175">
        <v>503301</v>
      </c>
      <c r="C140" s="175" t="s">
        <v>261</v>
      </c>
      <c r="D140" s="171" t="s">
        <v>262</v>
      </c>
      <c r="E140" s="174">
        <v>161018</v>
      </c>
      <c r="F140" s="175">
        <v>1212</v>
      </c>
      <c r="G140" s="175" t="s">
        <v>130</v>
      </c>
      <c r="H140" s="203">
        <v>4289.1134999999995</v>
      </c>
      <c r="I140" s="204">
        <v>2843.1</v>
      </c>
      <c r="J140" s="204">
        <v>128.4534342</v>
      </c>
      <c r="K140" s="204">
        <v>0</v>
      </c>
      <c r="L140" s="204">
        <v>0</v>
      </c>
      <c r="M140" s="204">
        <v>1147.9208265</v>
      </c>
      <c r="N140" s="204">
        <v>0</v>
      </c>
      <c r="O140" s="204">
        <v>0</v>
      </c>
      <c r="P140" s="204">
        <v>0</v>
      </c>
      <c r="Q140" s="204">
        <v>199.81500000000003</v>
      </c>
      <c r="R140" s="204">
        <f t="shared" si="11"/>
        <v>4319.2892606999994</v>
      </c>
      <c r="S140" s="175" t="s">
        <v>152</v>
      </c>
      <c r="T140" s="175">
        <v>2026</v>
      </c>
      <c r="U140" s="205" t="s">
        <v>397</v>
      </c>
      <c r="V140" s="204">
        <v>3300</v>
      </c>
      <c r="W140" s="204">
        <v>527.06999999999994</v>
      </c>
      <c r="X140" s="204">
        <f t="shared" si="12"/>
        <v>3827.0699999999997</v>
      </c>
      <c r="Y140" s="204">
        <f t="shared" si="13"/>
        <v>8146.3592606999991</v>
      </c>
    </row>
    <row r="141" spans="1:25" s="171" customFormat="1" ht="15" customHeight="1">
      <c r="A141" s="171" t="s">
        <v>56</v>
      </c>
      <c r="B141" s="175">
        <v>503301</v>
      </c>
      <c r="C141" s="175" t="s">
        <v>261</v>
      </c>
      <c r="D141" s="171" t="s">
        <v>262</v>
      </c>
      <c r="E141" s="174">
        <v>161025</v>
      </c>
      <c r="F141" s="175">
        <v>1212</v>
      </c>
      <c r="G141" s="175" t="s">
        <v>130</v>
      </c>
      <c r="H141" s="203">
        <v>8997.2555999999986</v>
      </c>
      <c r="I141" s="204">
        <v>2843.1</v>
      </c>
      <c r="J141" s="204">
        <v>2805.3900661500002</v>
      </c>
      <c r="K141" s="204">
        <v>0</v>
      </c>
      <c r="L141" s="204">
        <v>0</v>
      </c>
      <c r="M141" s="204">
        <v>1147.9208265</v>
      </c>
      <c r="N141" s="204">
        <v>0</v>
      </c>
      <c r="O141" s="204">
        <v>0</v>
      </c>
      <c r="P141" s="204">
        <v>0</v>
      </c>
      <c r="Q141" s="204">
        <v>199.81500000000003</v>
      </c>
      <c r="R141" s="204">
        <f t="shared" si="11"/>
        <v>6996.225892649999</v>
      </c>
      <c r="S141" s="175" t="s">
        <v>152</v>
      </c>
      <c r="T141" s="175">
        <v>2026</v>
      </c>
      <c r="U141" s="205" t="s">
        <v>397</v>
      </c>
      <c r="V141" s="204">
        <v>3300</v>
      </c>
      <c r="W141" s="204">
        <v>527.06999999999994</v>
      </c>
      <c r="X141" s="204">
        <f t="shared" si="12"/>
        <v>3827.0699999999997</v>
      </c>
      <c r="Y141" s="204">
        <f t="shared" si="13"/>
        <v>10823.29589265</v>
      </c>
    </row>
    <row r="142" spans="1:25" s="171" customFormat="1" ht="15" customHeight="1">
      <c r="A142" s="171" t="s">
        <v>56</v>
      </c>
      <c r="B142" s="175">
        <v>503301</v>
      </c>
      <c r="C142" s="175" t="s">
        <v>261</v>
      </c>
      <c r="D142" s="171" t="s">
        <v>262</v>
      </c>
      <c r="E142" s="174">
        <v>161027</v>
      </c>
      <c r="F142" s="175">
        <v>1212</v>
      </c>
      <c r="G142" s="175" t="s">
        <v>130</v>
      </c>
      <c r="H142" s="203">
        <v>6769.0248999999994</v>
      </c>
      <c r="I142" s="204">
        <v>2843.1</v>
      </c>
      <c r="J142" s="204">
        <v>895.05694215000017</v>
      </c>
      <c r="K142" s="204">
        <v>0</v>
      </c>
      <c r="L142" s="204">
        <v>0</v>
      </c>
      <c r="M142" s="204">
        <v>1147.9208265</v>
      </c>
      <c r="N142" s="204">
        <v>0</v>
      </c>
      <c r="O142" s="204">
        <v>0</v>
      </c>
      <c r="P142" s="204">
        <v>0</v>
      </c>
      <c r="Q142" s="204">
        <v>199.81500000000003</v>
      </c>
      <c r="R142" s="204">
        <f t="shared" si="11"/>
        <v>5085.8927686499992</v>
      </c>
      <c r="S142" s="175" t="s">
        <v>152</v>
      </c>
      <c r="T142" s="175">
        <v>2026</v>
      </c>
      <c r="U142" s="205" t="s">
        <v>397</v>
      </c>
      <c r="V142" s="204">
        <v>3300</v>
      </c>
      <c r="W142" s="204">
        <v>527.06999999999994</v>
      </c>
      <c r="X142" s="204">
        <f t="shared" si="12"/>
        <v>3827.0699999999997</v>
      </c>
      <c r="Y142" s="204">
        <f t="shared" si="13"/>
        <v>8912.9627686499989</v>
      </c>
    </row>
    <row r="143" spans="1:25" s="171" customFormat="1" ht="15" customHeight="1">
      <c r="A143" s="171" t="s">
        <v>56</v>
      </c>
      <c r="B143" s="175">
        <v>503301</v>
      </c>
      <c r="C143" s="175" t="s">
        <v>261</v>
      </c>
      <c r="D143" s="171" t="s">
        <v>262</v>
      </c>
      <c r="E143" s="174">
        <v>161035</v>
      </c>
      <c r="F143" s="175">
        <v>1212</v>
      </c>
      <c r="G143" s="175" t="s">
        <v>130</v>
      </c>
      <c r="H143" s="203">
        <v>4995.4006999999992</v>
      </c>
      <c r="I143" s="204">
        <v>2843.1</v>
      </c>
      <c r="J143" s="204">
        <v>138.33446760000001</v>
      </c>
      <c r="K143" s="204">
        <v>0</v>
      </c>
      <c r="L143" s="204">
        <v>0</v>
      </c>
      <c r="M143" s="204">
        <v>1147.9208265</v>
      </c>
      <c r="N143" s="204">
        <v>0</v>
      </c>
      <c r="O143" s="204">
        <v>0</v>
      </c>
      <c r="P143" s="204">
        <v>0</v>
      </c>
      <c r="Q143" s="204">
        <v>199.81500000000003</v>
      </c>
      <c r="R143" s="204">
        <f t="shared" si="11"/>
        <v>4329.1702940999994</v>
      </c>
      <c r="S143" s="175" t="s">
        <v>152</v>
      </c>
      <c r="T143" s="175">
        <v>2026</v>
      </c>
      <c r="U143" s="205" t="s">
        <v>397</v>
      </c>
      <c r="V143" s="204">
        <v>3300</v>
      </c>
      <c r="W143" s="204">
        <v>527.06999999999994</v>
      </c>
      <c r="X143" s="204">
        <f t="shared" si="12"/>
        <v>3827.0699999999997</v>
      </c>
      <c r="Y143" s="204">
        <f t="shared" si="13"/>
        <v>8156.2402940999991</v>
      </c>
    </row>
    <row r="144" spans="1:25" s="171" customFormat="1" ht="15" customHeight="1">
      <c r="A144" s="171" t="s">
        <v>56</v>
      </c>
      <c r="B144" s="175">
        <v>503301</v>
      </c>
      <c r="C144" s="175" t="s">
        <v>261</v>
      </c>
      <c r="D144" s="171" t="s">
        <v>262</v>
      </c>
      <c r="E144" s="174">
        <v>161036</v>
      </c>
      <c r="F144" s="175">
        <v>1024</v>
      </c>
      <c r="G144" s="175" t="s">
        <v>130</v>
      </c>
      <c r="H144" s="203">
        <v>1939.6543999999999</v>
      </c>
      <c r="I144" s="204">
        <v>2400.8399999999997</v>
      </c>
      <c r="J144" s="204">
        <v>0</v>
      </c>
      <c r="K144" s="204">
        <v>0</v>
      </c>
      <c r="L144" s="204">
        <v>0</v>
      </c>
      <c r="M144" s="204">
        <v>1147.9208265</v>
      </c>
      <c r="N144" s="204">
        <v>0</v>
      </c>
      <c r="O144" s="204">
        <v>0</v>
      </c>
      <c r="P144" s="204">
        <v>0</v>
      </c>
      <c r="Q144" s="204">
        <v>145.32000000000002</v>
      </c>
      <c r="R144" s="204">
        <f t="shared" si="11"/>
        <v>3694.0808265000001</v>
      </c>
      <c r="S144" s="175" t="s">
        <v>152</v>
      </c>
      <c r="T144" s="175">
        <v>2025</v>
      </c>
      <c r="U144" s="205" t="s">
        <v>391</v>
      </c>
      <c r="V144" s="204">
        <v>2400</v>
      </c>
      <c r="W144" s="204">
        <v>383.32</v>
      </c>
      <c r="X144" s="204">
        <f t="shared" si="12"/>
        <v>2783.32</v>
      </c>
      <c r="Y144" s="204">
        <f t="shared" si="13"/>
        <v>6477.4008265000002</v>
      </c>
    </row>
    <row r="145" spans="1:25" s="171" customFormat="1" ht="15" customHeight="1">
      <c r="A145" s="171" t="s">
        <v>56</v>
      </c>
      <c r="B145" s="175">
        <v>503301</v>
      </c>
      <c r="C145" s="175" t="s">
        <v>261</v>
      </c>
      <c r="D145" s="171" t="s">
        <v>262</v>
      </c>
      <c r="E145" s="174">
        <v>161040</v>
      </c>
      <c r="F145" s="175">
        <v>1212</v>
      </c>
      <c r="G145" s="175" t="s">
        <v>130</v>
      </c>
      <c r="H145" s="203">
        <v>6364.4909999999991</v>
      </c>
      <c r="I145" s="204">
        <v>2843.1</v>
      </c>
      <c r="J145" s="204">
        <v>718.02176040000018</v>
      </c>
      <c r="K145" s="204">
        <v>0</v>
      </c>
      <c r="L145" s="204">
        <v>0</v>
      </c>
      <c r="M145" s="204">
        <v>1147.9208265</v>
      </c>
      <c r="N145" s="204">
        <v>0</v>
      </c>
      <c r="O145" s="204">
        <v>0</v>
      </c>
      <c r="P145" s="204">
        <v>0</v>
      </c>
      <c r="Q145" s="204">
        <v>199.81500000000003</v>
      </c>
      <c r="R145" s="204">
        <f t="shared" si="11"/>
        <v>4908.8575868999997</v>
      </c>
      <c r="S145" s="175" t="s">
        <v>152</v>
      </c>
      <c r="T145" s="175">
        <v>2026</v>
      </c>
      <c r="U145" s="205" t="s">
        <v>397</v>
      </c>
      <c r="V145" s="204">
        <v>3300</v>
      </c>
      <c r="W145" s="204">
        <v>527.06999999999994</v>
      </c>
      <c r="X145" s="204">
        <f t="shared" si="12"/>
        <v>3827.0699999999997</v>
      </c>
      <c r="Y145" s="204">
        <f t="shared" si="13"/>
        <v>8735.9275868999994</v>
      </c>
    </row>
    <row r="146" spans="1:25" s="171" customFormat="1" ht="15" customHeight="1">
      <c r="A146" s="171" t="s">
        <v>56</v>
      </c>
      <c r="B146" s="175">
        <v>503301</v>
      </c>
      <c r="C146" s="175" t="s">
        <v>261</v>
      </c>
      <c r="D146" s="171" t="s">
        <v>262</v>
      </c>
      <c r="E146" s="174">
        <v>171008</v>
      </c>
      <c r="F146" s="175">
        <v>1212</v>
      </c>
      <c r="G146" s="175" t="s">
        <v>130</v>
      </c>
      <c r="H146" s="203">
        <v>2240.0899999999997</v>
      </c>
      <c r="I146" s="204">
        <v>2843.1</v>
      </c>
      <c r="J146" s="204">
        <v>0</v>
      </c>
      <c r="K146" s="204">
        <v>0</v>
      </c>
      <c r="L146" s="204">
        <v>0</v>
      </c>
      <c r="M146" s="204">
        <v>1147.9208265</v>
      </c>
      <c r="N146" s="204">
        <v>0</v>
      </c>
      <c r="O146" s="204">
        <v>0</v>
      </c>
      <c r="P146" s="204">
        <v>0</v>
      </c>
      <c r="Q146" s="204">
        <v>199.81500000000003</v>
      </c>
      <c r="R146" s="204">
        <f t="shared" si="11"/>
        <v>4190.8358264999997</v>
      </c>
      <c r="S146" s="175" t="s">
        <v>152</v>
      </c>
      <c r="T146" s="175">
        <v>2027</v>
      </c>
      <c r="U146" s="205" t="s">
        <v>397</v>
      </c>
      <c r="V146" s="204">
        <v>3300</v>
      </c>
      <c r="W146" s="204">
        <v>527.06999999999994</v>
      </c>
      <c r="X146" s="204">
        <f t="shared" si="12"/>
        <v>3827.0699999999997</v>
      </c>
      <c r="Y146" s="204">
        <f t="shared" si="13"/>
        <v>8017.9058264999994</v>
      </c>
    </row>
    <row r="147" spans="1:25" s="171" customFormat="1" ht="15" customHeight="1">
      <c r="A147" s="171" t="s">
        <v>56</v>
      </c>
      <c r="B147" s="175">
        <v>503301</v>
      </c>
      <c r="C147" s="175" t="s">
        <v>261</v>
      </c>
      <c r="D147" s="171" t="s">
        <v>262</v>
      </c>
      <c r="E147" s="174">
        <v>171010</v>
      </c>
      <c r="F147" s="175">
        <v>1212</v>
      </c>
      <c r="G147" s="175" t="s">
        <v>130</v>
      </c>
      <c r="H147" s="203">
        <v>3231.0003999999999</v>
      </c>
      <c r="I147" s="204">
        <v>2843.1</v>
      </c>
      <c r="J147" s="204">
        <v>0</v>
      </c>
      <c r="K147" s="204">
        <v>0</v>
      </c>
      <c r="L147" s="204">
        <v>0</v>
      </c>
      <c r="M147" s="204">
        <v>1147.9208265</v>
      </c>
      <c r="N147" s="204">
        <v>160.25862352499993</v>
      </c>
      <c r="O147" s="204">
        <v>0</v>
      </c>
      <c r="P147" s="204">
        <v>0</v>
      </c>
      <c r="Q147" s="204">
        <v>199.81500000000003</v>
      </c>
      <c r="R147" s="204">
        <f t="shared" si="11"/>
        <v>4351.0944500249998</v>
      </c>
      <c r="S147" s="175" t="s">
        <v>152</v>
      </c>
      <c r="T147" s="175">
        <v>2027</v>
      </c>
      <c r="U147" s="205" t="s">
        <v>397</v>
      </c>
      <c r="V147" s="204">
        <v>3300</v>
      </c>
      <c r="W147" s="204">
        <v>527.06999999999994</v>
      </c>
      <c r="X147" s="204">
        <f t="shared" si="12"/>
        <v>3827.0699999999997</v>
      </c>
      <c r="Y147" s="204">
        <f t="shared" si="13"/>
        <v>8178.1644500249995</v>
      </c>
    </row>
    <row r="148" spans="1:25" s="171" customFormat="1" ht="15" customHeight="1">
      <c r="A148" s="171" t="s">
        <v>56</v>
      </c>
      <c r="B148" s="175">
        <v>503301</v>
      </c>
      <c r="C148" s="175" t="s">
        <v>261</v>
      </c>
      <c r="D148" s="171" t="s">
        <v>262</v>
      </c>
      <c r="E148" s="174" t="s">
        <v>497</v>
      </c>
      <c r="F148" s="175">
        <v>1020</v>
      </c>
      <c r="G148" s="175" t="s">
        <v>130</v>
      </c>
      <c r="H148" s="203">
        <v>4493.357</v>
      </c>
      <c r="I148" s="204">
        <v>2337.66</v>
      </c>
      <c r="J148" s="204">
        <v>375.7537423500001</v>
      </c>
      <c r="K148" s="204">
        <v>0</v>
      </c>
      <c r="L148" s="204">
        <v>0</v>
      </c>
      <c r="M148" s="204">
        <v>1147.9208265</v>
      </c>
      <c r="N148" s="204">
        <v>0</v>
      </c>
      <c r="O148" s="204">
        <v>0</v>
      </c>
      <c r="P148" s="204">
        <v>0</v>
      </c>
      <c r="Q148" s="204">
        <v>133.21</v>
      </c>
      <c r="R148" s="204">
        <f t="shared" si="11"/>
        <v>3994.5445688500004</v>
      </c>
      <c r="S148" s="175" t="s">
        <v>152</v>
      </c>
      <c r="T148" s="175">
        <v>2028</v>
      </c>
      <c r="U148" s="205" t="s">
        <v>393</v>
      </c>
      <c r="V148" s="204">
        <v>2200</v>
      </c>
      <c r="W148" s="204">
        <v>351.38</v>
      </c>
      <c r="X148" s="204">
        <f t="shared" si="12"/>
        <v>2551.38</v>
      </c>
      <c r="Y148" s="204">
        <f t="shared" si="13"/>
        <v>6545.9245688500005</v>
      </c>
    </row>
    <row r="149" spans="1:25" s="171" customFormat="1" ht="15" customHeight="1">
      <c r="A149" s="171" t="s">
        <v>56</v>
      </c>
      <c r="B149" s="175">
        <v>503301</v>
      </c>
      <c r="C149" s="175" t="s">
        <v>261</v>
      </c>
      <c r="D149" s="171" t="s">
        <v>262</v>
      </c>
      <c r="E149" s="174" t="s">
        <v>498</v>
      </c>
      <c r="F149" s="175">
        <v>1020</v>
      </c>
      <c r="G149" s="175" t="s">
        <v>130</v>
      </c>
      <c r="H149" s="203">
        <v>4419.5657999999994</v>
      </c>
      <c r="I149" s="204">
        <v>2337.66</v>
      </c>
      <c r="J149" s="204">
        <v>138.79192285000002</v>
      </c>
      <c r="K149" s="204">
        <v>0</v>
      </c>
      <c r="L149" s="204">
        <v>0</v>
      </c>
      <c r="M149" s="204">
        <v>1147.9208265</v>
      </c>
      <c r="N149" s="204">
        <v>0</v>
      </c>
      <c r="O149" s="204">
        <v>0</v>
      </c>
      <c r="P149" s="204">
        <v>0</v>
      </c>
      <c r="Q149" s="204">
        <v>133.21</v>
      </c>
      <c r="R149" s="204">
        <f t="shared" si="11"/>
        <v>3757.5827493500001</v>
      </c>
      <c r="S149" s="175" t="s">
        <v>152</v>
      </c>
      <c r="T149" s="175">
        <v>2028</v>
      </c>
      <c r="U149" s="205" t="s">
        <v>393</v>
      </c>
      <c r="V149" s="204">
        <v>2200</v>
      </c>
      <c r="W149" s="204">
        <v>351.38</v>
      </c>
      <c r="X149" s="204">
        <f t="shared" si="12"/>
        <v>2551.38</v>
      </c>
      <c r="Y149" s="204">
        <f t="shared" si="13"/>
        <v>6308.9627493500002</v>
      </c>
    </row>
    <row r="150" spans="1:25" s="171" customFormat="1" ht="15" customHeight="1">
      <c r="A150" s="171" t="s">
        <v>56</v>
      </c>
      <c r="B150" s="175">
        <v>503301</v>
      </c>
      <c r="C150" s="175" t="s">
        <v>261</v>
      </c>
      <c r="D150" s="171" t="s">
        <v>262</v>
      </c>
      <c r="E150" s="174" t="s">
        <v>499</v>
      </c>
      <c r="F150" s="175">
        <v>1020</v>
      </c>
      <c r="G150" s="175" t="s">
        <v>130</v>
      </c>
      <c r="H150" s="203">
        <v>3470.8217999999997</v>
      </c>
      <c r="I150" s="204">
        <v>2337.66</v>
      </c>
      <c r="J150" s="204">
        <v>52.13160029000003</v>
      </c>
      <c r="K150" s="204">
        <v>0</v>
      </c>
      <c r="L150" s="204">
        <v>0</v>
      </c>
      <c r="M150" s="204">
        <v>1147.9208265</v>
      </c>
      <c r="N150" s="204">
        <v>0</v>
      </c>
      <c r="O150" s="204">
        <v>0</v>
      </c>
      <c r="P150" s="204">
        <v>0</v>
      </c>
      <c r="Q150" s="204">
        <v>133.21</v>
      </c>
      <c r="R150" s="204">
        <f t="shared" si="11"/>
        <v>3670.9224267899999</v>
      </c>
      <c r="S150" s="175" t="s">
        <v>152</v>
      </c>
      <c r="T150" s="175">
        <v>2028</v>
      </c>
      <c r="U150" s="205" t="s">
        <v>393</v>
      </c>
      <c r="V150" s="204">
        <v>2200</v>
      </c>
      <c r="W150" s="204">
        <v>351.38</v>
      </c>
      <c r="X150" s="204">
        <f t="shared" si="12"/>
        <v>2551.38</v>
      </c>
      <c r="Y150" s="204">
        <f t="shared" si="13"/>
        <v>6222.30242679</v>
      </c>
    </row>
    <row r="151" spans="1:25" s="171" customFormat="1" ht="15" customHeight="1">
      <c r="A151" s="171" t="s">
        <v>56</v>
      </c>
      <c r="B151" s="175">
        <v>505911</v>
      </c>
      <c r="C151" s="175" t="s">
        <v>263</v>
      </c>
      <c r="D151" s="171" t="s">
        <v>264</v>
      </c>
      <c r="E151" s="177">
        <v>121014</v>
      </c>
      <c r="F151" s="175">
        <v>1212</v>
      </c>
      <c r="G151" s="175" t="s">
        <v>130</v>
      </c>
      <c r="H151" s="203">
        <v>6066.6907999999994</v>
      </c>
      <c r="I151" s="204">
        <v>2843.1</v>
      </c>
      <c r="J151" s="204">
        <v>823.41944999999998</v>
      </c>
      <c r="K151" s="204">
        <v>0</v>
      </c>
      <c r="L151" s="204">
        <v>0</v>
      </c>
      <c r="M151" s="204">
        <v>1147.9208265</v>
      </c>
      <c r="N151" s="204">
        <v>0</v>
      </c>
      <c r="O151" s="204">
        <v>0</v>
      </c>
      <c r="P151" s="204">
        <v>0</v>
      </c>
      <c r="Q151" s="204">
        <v>145.32000000000002</v>
      </c>
      <c r="R151" s="204">
        <f t="shared" si="11"/>
        <v>4959.7602764999992</v>
      </c>
      <c r="S151" s="175" t="s">
        <v>152</v>
      </c>
      <c r="T151" s="175">
        <v>2022</v>
      </c>
      <c r="U151" s="205" t="s">
        <v>391</v>
      </c>
      <c r="V151" s="204">
        <v>2400</v>
      </c>
      <c r="W151" s="204">
        <v>383.32</v>
      </c>
      <c r="X151" s="204">
        <f t="shared" si="12"/>
        <v>2783.32</v>
      </c>
      <c r="Y151" s="204">
        <f t="shared" si="13"/>
        <v>7743.0802764999989</v>
      </c>
    </row>
    <row r="152" spans="1:25" s="171" customFormat="1" ht="15" customHeight="1">
      <c r="A152" s="171" t="s">
        <v>56</v>
      </c>
      <c r="B152" s="175">
        <v>505911</v>
      </c>
      <c r="C152" s="175" t="s">
        <v>263</v>
      </c>
      <c r="D152" s="171" t="s">
        <v>264</v>
      </c>
      <c r="E152" s="177">
        <v>161024</v>
      </c>
      <c r="F152" s="175">
        <v>1212</v>
      </c>
      <c r="G152" s="175" t="s">
        <v>130</v>
      </c>
      <c r="H152" s="203">
        <v>1989.7269999999999</v>
      </c>
      <c r="I152" s="204">
        <v>2843.1</v>
      </c>
      <c r="J152" s="204">
        <v>0</v>
      </c>
      <c r="K152" s="204">
        <v>0</v>
      </c>
      <c r="L152" s="204">
        <v>0</v>
      </c>
      <c r="M152" s="204">
        <v>1147.9208265</v>
      </c>
      <c r="N152" s="204">
        <v>0</v>
      </c>
      <c r="O152" s="204">
        <v>0</v>
      </c>
      <c r="P152" s="204">
        <v>0</v>
      </c>
      <c r="Q152" s="204">
        <v>199.81500000000003</v>
      </c>
      <c r="R152" s="204">
        <f t="shared" si="11"/>
        <v>4190.8358264999997</v>
      </c>
      <c r="S152" s="175" t="s">
        <v>152</v>
      </c>
      <c r="T152" s="175">
        <v>2026</v>
      </c>
      <c r="U152" s="205" t="s">
        <v>397</v>
      </c>
      <c r="V152" s="204">
        <v>3300</v>
      </c>
      <c r="W152" s="204">
        <v>527.06999999999994</v>
      </c>
      <c r="X152" s="204">
        <f t="shared" si="12"/>
        <v>3827.0699999999997</v>
      </c>
      <c r="Y152" s="204">
        <f t="shared" si="13"/>
        <v>8017.9058264999994</v>
      </c>
    </row>
    <row r="153" spans="1:25" s="171" customFormat="1" ht="15" customHeight="1">
      <c r="A153" s="171" t="s">
        <v>56</v>
      </c>
      <c r="B153" s="175">
        <v>505911</v>
      </c>
      <c r="C153" s="175" t="s">
        <v>263</v>
      </c>
      <c r="D153" s="171" t="s">
        <v>264</v>
      </c>
      <c r="E153" s="177">
        <v>161039</v>
      </c>
      <c r="F153" s="175">
        <v>1024</v>
      </c>
      <c r="G153" s="175" t="s">
        <v>130</v>
      </c>
      <c r="H153" s="203">
        <v>2250.6315999999997</v>
      </c>
      <c r="I153" s="204">
        <v>2400.8399999999997</v>
      </c>
      <c r="J153" s="204">
        <v>96.651145220000004</v>
      </c>
      <c r="K153" s="204">
        <v>0</v>
      </c>
      <c r="L153" s="204">
        <v>0</v>
      </c>
      <c r="M153" s="204">
        <v>1147.9208265</v>
      </c>
      <c r="N153" s="204">
        <v>61.27891906499994</v>
      </c>
      <c r="O153" s="204">
        <v>0</v>
      </c>
      <c r="P153" s="204">
        <v>0</v>
      </c>
      <c r="Q153" s="204">
        <v>145.32000000000002</v>
      </c>
      <c r="R153" s="204">
        <f t="shared" si="11"/>
        <v>3852.0108907850004</v>
      </c>
      <c r="S153" s="175" t="s">
        <v>152</v>
      </c>
      <c r="T153" s="175">
        <v>2025</v>
      </c>
      <c r="U153" s="205" t="s">
        <v>391</v>
      </c>
      <c r="V153" s="204">
        <v>2400</v>
      </c>
      <c r="W153" s="204">
        <v>383.32</v>
      </c>
      <c r="X153" s="204">
        <f t="shared" si="12"/>
        <v>2783.32</v>
      </c>
      <c r="Y153" s="204">
        <f t="shared" si="13"/>
        <v>6635.3308907850005</v>
      </c>
    </row>
    <row r="154" spans="1:25" s="171" customFormat="1" ht="15" customHeight="1">
      <c r="A154" s="171" t="s">
        <v>56</v>
      </c>
      <c r="B154" s="175">
        <v>503500</v>
      </c>
      <c r="C154" s="175" t="s">
        <v>265</v>
      </c>
      <c r="D154" s="170" t="s">
        <v>266</v>
      </c>
      <c r="E154" s="174">
        <v>161007</v>
      </c>
      <c r="F154" s="175">
        <v>1204</v>
      </c>
      <c r="G154" s="175" t="s">
        <v>130</v>
      </c>
      <c r="H154" s="203">
        <v>2320.4696999999996</v>
      </c>
      <c r="I154" s="204">
        <v>4233.0599999999995</v>
      </c>
      <c r="J154" s="204">
        <v>0</v>
      </c>
      <c r="K154" s="204">
        <v>0</v>
      </c>
      <c r="L154" s="204">
        <v>0</v>
      </c>
      <c r="M154" s="204">
        <v>1147.9208265</v>
      </c>
      <c r="N154" s="204">
        <v>0</v>
      </c>
      <c r="O154" s="204">
        <v>0</v>
      </c>
      <c r="P154" s="204">
        <v>0</v>
      </c>
      <c r="Q154" s="204">
        <v>175.59500000000003</v>
      </c>
      <c r="R154" s="204">
        <f t="shared" si="11"/>
        <v>5556.5758264999995</v>
      </c>
      <c r="S154" s="175" t="s">
        <v>152</v>
      </c>
      <c r="T154" s="175">
        <v>2026</v>
      </c>
      <c r="U154" s="205" t="s">
        <v>394</v>
      </c>
      <c r="V154" s="204">
        <v>2900</v>
      </c>
      <c r="W154" s="204">
        <v>463.18</v>
      </c>
      <c r="X154" s="204">
        <f t="shared" si="12"/>
        <v>3363.18</v>
      </c>
      <c r="Y154" s="204">
        <f t="shared" si="13"/>
        <v>8919.7558264999989</v>
      </c>
    </row>
    <row r="155" spans="1:25" s="171" customFormat="1" ht="15" customHeight="1">
      <c r="A155" s="171" t="s">
        <v>56</v>
      </c>
      <c r="B155" s="175">
        <v>508300</v>
      </c>
      <c r="C155" s="175" t="s">
        <v>267</v>
      </c>
      <c r="D155" s="170" t="s">
        <v>268</v>
      </c>
      <c r="E155" s="174" t="s">
        <v>500</v>
      </c>
      <c r="F155" s="175">
        <v>1202</v>
      </c>
      <c r="G155" s="175" t="s">
        <v>130</v>
      </c>
      <c r="H155" s="203">
        <v>1214.9193999999998</v>
      </c>
      <c r="I155" s="204">
        <v>2843.1</v>
      </c>
      <c r="J155" s="204">
        <v>0</v>
      </c>
      <c r="K155" s="204">
        <v>0</v>
      </c>
      <c r="L155" s="204">
        <v>0</v>
      </c>
      <c r="M155" s="204">
        <v>1147.9208265</v>
      </c>
      <c r="N155" s="204">
        <v>0</v>
      </c>
      <c r="O155" s="204">
        <v>0</v>
      </c>
      <c r="P155" s="204">
        <v>1300</v>
      </c>
      <c r="Q155" s="204">
        <v>157.43000000000004</v>
      </c>
      <c r="R155" s="204">
        <f t="shared" si="11"/>
        <v>5448.4508265000004</v>
      </c>
      <c r="S155" s="175" t="s">
        <v>152</v>
      </c>
      <c r="T155" s="175">
        <v>2031</v>
      </c>
      <c r="U155" s="205" t="s">
        <v>396</v>
      </c>
      <c r="V155" s="204">
        <v>2600</v>
      </c>
      <c r="W155" s="204">
        <v>415.27</v>
      </c>
      <c r="X155" s="204">
        <f t="shared" si="12"/>
        <v>3015.27</v>
      </c>
      <c r="Y155" s="204">
        <f t="shared" si="13"/>
        <v>8463.7208265000008</v>
      </c>
    </row>
    <row r="156" spans="1:25" s="171" customFormat="1" ht="15" customHeight="1">
      <c r="A156" s="171" t="s">
        <v>56</v>
      </c>
      <c r="B156" s="175">
        <v>508300</v>
      </c>
      <c r="C156" s="175" t="s">
        <v>269</v>
      </c>
      <c r="D156" s="170" t="s">
        <v>268</v>
      </c>
      <c r="E156" s="174" t="s">
        <v>501</v>
      </c>
      <c r="F156" s="175">
        <v>1212</v>
      </c>
      <c r="G156" s="175" t="s">
        <v>130</v>
      </c>
      <c r="H156" s="203">
        <v>3200.6932999999999</v>
      </c>
      <c r="I156" s="204">
        <v>2843.1</v>
      </c>
      <c r="J156" s="204">
        <v>0</v>
      </c>
      <c r="K156" s="204">
        <v>0</v>
      </c>
      <c r="L156" s="204">
        <v>0</v>
      </c>
      <c r="M156" s="204">
        <v>1147.9208265</v>
      </c>
      <c r="N156" s="204">
        <v>0</v>
      </c>
      <c r="O156" s="204">
        <v>0</v>
      </c>
      <c r="P156" s="204">
        <v>0</v>
      </c>
      <c r="Q156" s="204">
        <v>121.10000000000001</v>
      </c>
      <c r="R156" s="204">
        <f t="shared" si="11"/>
        <v>4112.1208265000005</v>
      </c>
      <c r="S156" s="175" t="s">
        <v>152</v>
      </c>
      <c r="T156" s="175">
        <v>2029</v>
      </c>
      <c r="U156" s="205" t="s">
        <v>397</v>
      </c>
      <c r="V156" s="204">
        <v>2000</v>
      </c>
      <c r="W156" s="204">
        <v>319.44</v>
      </c>
      <c r="X156" s="204">
        <f t="shared" si="12"/>
        <v>2319.44</v>
      </c>
      <c r="Y156" s="204">
        <f t="shared" si="13"/>
        <v>6431.560826500001</v>
      </c>
    </row>
    <row r="157" spans="1:25" s="171" customFormat="1" ht="15" customHeight="1">
      <c r="A157" s="171" t="s">
        <v>56</v>
      </c>
      <c r="B157" s="175">
        <v>508300</v>
      </c>
      <c r="C157" s="175" t="s">
        <v>269</v>
      </c>
      <c r="D157" s="171" t="s">
        <v>268</v>
      </c>
      <c r="E157" s="174" t="s">
        <v>502</v>
      </c>
      <c r="F157" s="175">
        <v>1212</v>
      </c>
      <c r="G157" s="175" t="s">
        <v>130</v>
      </c>
      <c r="H157" s="203">
        <v>4294.3842999999997</v>
      </c>
      <c r="I157" s="204">
        <v>2843.1</v>
      </c>
      <c r="J157" s="204">
        <v>23.879164050000025</v>
      </c>
      <c r="K157" s="204">
        <v>0</v>
      </c>
      <c r="L157" s="204">
        <v>0</v>
      </c>
      <c r="M157" s="204">
        <v>1147.9208265</v>
      </c>
      <c r="N157" s="204">
        <v>0</v>
      </c>
      <c r="O157" s="204">
        <v>0</v>
      </c>
      <c r="P157" s="204">
        <v>0</v>
      </c>
      <c r="Q157" s="204">
        <v>121.10000000000001</v>
      </c>
      <c r="R157" s="204">
        <f t="shared" si="11"/>
        <v>4135.9999905499999</v>
      </c>
      <c r="S157" s="175" t="s">
        <v>152</v>
      </c>
      <c r="T157" s="175">
        <v>2029</v>
      </c>
      <c r="U157" s="205" t="s">
        <v>397</v>
      </c>
      <c r="V157" s="204">
        <v>2000</v>
      </c>
      <c r="W157" s="204">
        <v>319.44</v>
      </c>
      <c r="X157" s="204">
        <f t="shared" si="12"/>
        <v>2319.44</v>
      </c>
      <c r="Y157" s="204">
        <f t="shared" si="13"/>
        <v>6455.4399905499995</v>
      </c>
    </row>
    <row r="158" spans="1:25" s="171" customFormat="1" ht="15" customHeight="1">
      <c r="A158" s="171" t="s">
        <v>56</v>
      </c>
      <c r="B158" s="175">
        <v>508300</v>
      </c>
      <c r="C158" s="175" t="s">
        <v>269</v>
      </c>
      <c r="D158" s="170" t="s">
        <v>268</v>
      </c>
      <c r="E158" s="177" t="s">
        <v>503</v>
      </c>
      <c r="F158" s="175">
        <v>1212</v>
      </c>
      <c r="G158" s="175" t="s">
        <v>130</v>
      </c>
      <c r="H158" s="203">
        <v>4127.0364</v>
      </c>
      <c r="I158" s="204">
        <v>2843.1</v>
      </c>
      <c r="J158" s="204">
        <v>111.9850452000001</v>
      </c>
      <c r="K158" s="204">
        <v>0</v>
      </c>
      <c r="L158" s="204">
        <v>0</v>
      </c>
      <c r="M158" s="204">
        <v>1147.9208265</v>
      </c>
      <c r="N158" s="204">
        <v>0</v>
      </c>
      <c r="O158" s="204">
        <v>0</v>
      </c>
      <c r="P158" s="204">
        <v>0</v>
      </c>
      <c r="Q158" s="204">
        <v>121.10000000000001</v>
      </c>
      <c r="R158" s="204">
        <f t="shared" si="11"/>
        <v>4224.1058717000005</v>
      </c>
      <c r="S158" s="175" t="s">
        <v>152</v>
      </c>
      <c r="T158" s="175">
        <v>2029</v>
      </c>
      <c r="U158" s="205" t="s">
        <v>397</v>
      </c>
      <c r="V158" s="204">
        <v>2000</v>
      </c>
      <c r="W158" s="204">
        <v>319.44</v>
      </c>
      <c r="X158" s="204">
        <f t="shared" si="12"/>
        <v>2319.44</v>
      </c>
      <c r="Y158" s="204">
        <f t="shared" si="13"/>
        <v>6543.5458717000001</v>
      </c>
    </row>
    <row r="159" spans="1:25" s="171" customFormat="1" ht="15" customHeight="1">
      <c r="A159" s="171" t="s">
        <v>56</v>
      </c>
      <c r="B159" s="175">
        <v>506600</v>
      </c>
      <c r="C159" s="175" t="s">
        <v>270</v>
      </c>
      <c r="D159" s="170" t="s">
        <v>271</v>
      </c>
      <c r="E159" s="177">
        <v>161038</v>
      </c>
      <c r="F159" s="175">
        <v>1247</v>
      </c>
      <c r="G159" s="175" t="s">
        <v>130</v>
      </c>
      <c r="H159" s="203">
        <v>2732.9097999999999</v>
      </c>
      <c r="I159" s="204">
        <v>3917.16</v>
      </c>
      <c r="J159" s="204">
        <v>0</v>
      </c>
      <c r="K159" s="204">
        <v>0</v>
      </c>
      <c r="L159" s="204">
        <v>0</v>
      </c>
      <c r="M159" s="204">
        <v>1147.9208265</v>
      </c>
      <c r="N159" s="204">
        <v>0</v>
      </c>
      <c r="O159" s="204">
        <v>0</v>
      </c>
      <c r="P159" s="204">
        <v>0</v>
      </c>
      <c r="Q159" s="204">
        <v>157.43000000000004</v>
      </c>
      <c r="R159" s="204">
        <f t="shared" si="11"/>
        <v>5222.5108264999999</v>
      </c>
      <c r="S159" s="175" t="s">
        <v>152</v>
      </c>
      <c r="T159" s="175">
        <v>2026</v>
      </c>
      <c r="U159" s="205" t="s">
        <v>392</v>
      </c>
      <c r="V159" s="204">
        <v>2600</v>
      </c>
      <c r="W159" s="204">
        <v>415.27</v>
      </c>
      <c r="X159" s="204">
        <f t="shared" si="12"/>
        <v>3015.27</v>
      </c>
      <c r="Y159" s="204">
        <f t="shared" si="13"/>
        <v>8237.7808265000003</v>
      </c>
    </row>
    <row r="160" spans="1:25" s="171" customFormat="1" ht="15" customHeight="1">
      <c r="A160" s="171" t="s">
        <v>56</v>
      </c>
      <c r="B160" s="175">
        <v>508800</v>
      </c>
      <c r="C160" s="175" t="s">
        <v>272</v>
      </c>
      <c r="D160" s="170" t="s">
        <v>273</v>
      </c>
      <c r="E160" s="177" t="s">
        <v>504</v>
      </c>
      <c r="F160" s="175">
        <v>3007</v>
      </c>
      <c r="G160" s="175" t="s">
        <v>131</v>
      </c>
      <c r="H160" s="203">
        <v>0</v>
      </c>
      <c r="I160" s="204">
        <v>0</v>
      </c>
      <c r="J160" s="204">
        <v>0</v>
      </c>
      <c r="K160" s="204">
        <v>0</v>
      </c>
      <c r="L160" s="204">
        <v>0</v>
      </c>
      <c r="M160" s="204">
        <v>306.11222040000001</v>
      </c>
      <c r="N160" s="204">
        <v>0</v>
      </c>
      <c r="O160" s="204">
        <v>0</v>
      </c>
      <c r="P160" s="204">
        <v>0</v>
      </c>
      <c r="Q160" s="204">
        <v>0</v>
      </c>
      <c r="R160" s="204">
        <f t="shared" si="11"/>
        <v>306.11222040000001</v>
      </c>
      <c r="S160" s="175" t="s">
        <v>382</v>
      </c>
      <c r="T160" s="175">
        <v>1900</v>
      </c>
      <c r="U160" s="205" t="s">
        <v>390</v>
      </c>
      <c r="V160" s="204">
        <v>0</v>
      </c>
      <c r="W160" s="204">
        <v>0</v>
      </c>
      <c r="X160" s="204">
        <f t="shared" si="12"/>
        <v>0</v>
      </c>
      <c r="Y160" s="204">
        <f t="shared" si="13"/>
        <v>306.11222040000001</v>
      </c>
    </row>
    <row r="161" spans="1:25" s="171" customFormat="1" ht="15" customHeight="1">
      <c r="A161" s="171" t="s">
        <v>56</v>
      </c>
      <c r="B161" s="175">
        <v>508800</v>
      </c>
      <c r="C161" s="175" t="s">
        <v>272</v>
      </c>
      <c r="D161" s="170" t="s">
        <v>273</v>
      </c>
      <c r="E161" s="177">
        <v>131042</v>
      </c>
      <c r="F161" s="175">
        <v>1247</v>
      </c>
      <c r="G161" s="175" t="s">
        <v>130</v>
      </c>
      <c r="H161" s="203">
        <v>5328.7787999999991</v>
      </c>
      <c r="I161" s="204">
        <v>3917.16</v>
      </c>
      <c r="J161" s="204">
        <v>359.63301934000009</v>
      </c>
      <c r="K161" s="204">
        <v>0</v>
      </c>
      <c r="L161" s="204">
        <v>0</v>
      </c>
      <c r="M161" s="204">
        <v>1147.9208265</v>
      </c>
      <c r="N161" s="204">
        <v>0</v>
      </c>
      <c r="O161" s="204">
        <v>0</v>
      </c>
      <c r="P161" s="204">
        <v>0</v>
      </c>
      <c r="Q161" s="204">
        <v>0</v>
      </c>
      <c r="R161" s="204">
        <f t="shared" si="11"/>
        <v>5424.7138458399995</v>
      </c>
      <c r="S161" s="175" t="s">
        <v>381</v>
      </c>
      <c r="T161" s="175">
        <v>2019</v>
      </c>
      <c r="U161" s="205"/>
      <c r="V161" s="204">
        <v>0</v>
      </c>
      <c r="W161" s="204">
        <v>0</v>
      </c>
      <c r="X161" s="204">
        <f t="shared" si="12"/>
        <v>0</v>
      </c>
      <c r="Y161" s="204">
        <f t="shared" si="13"/>
        <v>5424.7138458399995</v>
      </c>
    </row>
    <row r="162" spans="1:25" s="171" customFormat="1" ht="15" customHeight="1">
      <c r="A162" s="171" t="s">
        <v>56</v>
      </c>
      <c r="B162" s="175">
        <v>508800</v>
      </c>
      <c r="C162" s="175" t="s">
        <v>272</v>
      </c>
      <c r="D162" s="171" t="s">
        <v>273</v>
      </c>
      <c r="E162" s="175">
        <v>131043</v>
      </c>
      <c r="F162" s="175">
        <v>1247</v>
      </c>
      <c r="G162" s="175" t="s">
        <v>130</v>
      </c>
      <c r="H162" s="203">
        <v>8396.384399999999</v>
      </c>
      <c r="I162" s="204">
        <v>3917.16</v>
      </c>
      <c r="J162" s="204">
        <v>1862.8309708400002</v>
      </c>
      <c r="K162" s="204">
        <v>0</v>
      </c>
      <c r="L162" s="204">
        <v>0</v>
      </c>
      <c r="M162" s="204">
        <v>1147.9208265</v>
      </c>
      <c r="N162" s="204">
        <v>0</v>
      </c>
      <c r="O162" s="204">
        <v>0</v>
      </c>
      <c r="P162" s="204">
        <v>0</v>
      </c>
      <c r="Q162" s="204">
        <v>0</v>
      </c>
      <c r="R162" s="204">
        <f t="shared" si="11"/>
        <v>6927.9117973399998</v>
      </c>
      <c r="S162" s="175" t="s">
        <v>381</v>
      </c>
      <c r="T162" s="175">
        <v>2019</v>
      </c>
      <c r="U162" s="205"/>
      <c r="V162" s="204">
        <v>0</v>
      </c>
      <c r="W162" s="204">
        <v>0</v>
      </c>
      <c r="X162" s="204">
        <f t="shared" si="12"/>
        <v>0</v>
      </c>
      <c r="Y162" s="204">
        <f t="shared" si="13"/>
        <v>6927.9117973399998</v>
      </c>
    </row>
    <row r="163" spans="1:25" s="171" customFormat="1" ht="15" customHeight="1">
      <c r="A163" s="171" t="s">
        <v>56</v>
      </c>
      <c r="B163" s="175">
        <v>508800</v>
      </c>
      <c r="C163" s="175" t="s">
        <v>272</v>
      </c>
      <c r="D163" s="170" t="s">
        <v>273</v>
      </c>
      <c r="E163" s="177">
        <v>161066</v>
      </c>
      <c r="F163" s="175">
        <v>1209</v>
      </c>
      <c r="G163" s="175" t="s">
        <v>130</v>
      </c>
      <c r="H163" s="203">
        <v>5062.6033999999991</v>
      </c>
      <c r="I163" s="204">
        <v>3348.54</v>
      </c>
      <c r="J163" s="204">
        <v>503.32886247000016</v>
      </c>
      <c r="K163" s="204">
        <v>0</v>
      </c>
      <c r="L163" s="204">
        <v>0</v>
      </c>
      <c r="M163" s="204">
        <v>1147.9208265</v>
      </c>
      <c r="N163" s="204">
        <v>0</v>
      </c>
      <c r="O163" s="204">
        <v>0</v>
      </c>
      <c r="P163" s="204">
        <v>0</v>
      </c>
      <c r="Q163" s="204">
        <v>175.59500000000003</v>
      </c>
      <c r="R163" s="204">
        <f t="shared" si="11"/>
        <v>5175.3846889700008</v>
      </c>
      <c r="S163" s="175" t="s">
        <v>152</v>
      </c>
      <c r="T163" s="175">
        <v>2026</v>
      </c>
      <c r="U163" s="205" t="s">
        <v>394</v>
      </c>
      <c r="V163" s="204">
        <v>2900</v>
      </c>
      <c r="W163" s="204">
        <v>463.18</v>
      </c>
      <c r="X163" s="204">
        <f t="shared" si="12"/>
        <v>3363.18</v>
      </c>
      <c r="Y163" s="204">
        <f t="shared" si="13"/>
        <v>8538.5646889700001</v>
      </c>
    </row>
    <row r="164" spans="1:25" s="171" customFormat="1" ht="15" customHeight="1">
      <c r="A164" s="171" t="s">
        <v>56</v>
      </c>
      <c r="B164" s="175">
        <v>506100</v>
      </c>
      <c r="C164" s="175" t="s">
        <v>274</v>
      </c>
      <c r="D164" s="170" t="s">
        <v>275</v>
      </c>
      <c r="E164" s="174" t="s">
        <v>505</v>
      </c>
      <c r="F164" s="175">
        <v>1031</v>
      </c>
      <c r="G164" s="175" t="s">
        <v>130</v>
      </c>
      <c r="H164" s="203">
        <v>2673.6132999999995</v>
      </c>
      <c r="I164" s="204">
        <v>2527.1999999999998</v>
      </c>
      <c r="J164" s="204">
        <v>4.3915704000000115</v>
      </c>
      <c r="K164" s="204">
        <v>0</v>
      </c>
      <c r="L164" s="204">
        <v>0</v>
      </c>
      <c r="M164" s="204">
        <v>1147.9208265</v>
      </c>
      <c r="N164" s="204">
        <v>0</v>
      </c>
      <c r="O164" s="204">
        <v>0</v>
      </c>
      <c r="P164" s="204">
        <v>9400</v>
      </c>
      <c r="Q164" s="204">
        <v>181.65000000000003</v>
      </c>
      <c r="R164" s="204">
        <f t="shared" si="11"/>
        <v>13261.162396899999</v>
      </c>
      <c r="S164" s="175" t="s">
        <v>152</v>
      </c>
      <c r="T164" s="175">
        <v>2031</v>
      </c>
      <c r="U164" s="205" t="s">
        <v>391</v>
      </c>
      <c r="V164" s="204">
        <v>3000</v>
      </c>
      <c r="W164" s="204">
        <v>479.15</v>
      </c>
      <c r="X164" s="204">
        <f t="shared" si="12"/>
        <v>3479.15</v>
      </c>
      <c r="Y164" s="204">
        <f t="shared" si="13"/>
        <v>16740.312396900001</v>
      </c>
    </row>
    <row r="165" spans="1:25" s="171" customFormat="1" ht="15" customHeight="1">
      <c r="A165" s="171" t="s">
        <v>56</v>
      </c>
      <c r="B165" s="175">
        <v>507410</v>
      </c>
      <c r="C165" s="175" t="s">
        <v>276</v>
      </c>
      <c r="D165" s="170" t="s">
        <v>277</v>
      </c>
      <c r="E165" s="174" t="s">
        <v>506</v>
      </c>
      <c r="F165" s="175">
        <v>1212</v>
      </c>
      <c r="G165" s="175" t="s">
        <v>130</v>
      </c>
      <c r="H165" s="203">
        <v>3713.2785999999996</v>
      </c>
      <c r="I165" s="204">
        <v>2843.1</v>
      </c>
      <c r="J165" s="204">
        <v>32.936778000000004</v>
      </c>
      <c r="K165" s="204">
        <v>0</v>
      </c>
      <c r="L165" s="204">
        <v>0</v>
      </c>
      <c r="M165" s="204">
        <v>1147.9208265</v>
      </c>
      <c r="N165" s="204">
        <v>0</v>
      </c>
      <c r="O165" s="204">
        <v>0</v>
      </c>
      <c r="P165" s="204">
        <v>0</v>
      </c>
      <c r="Q165" s="204">
        <v>121.10000000000001</v>
      </c>
      <c r="R165" s="204">
        <f t="shared" si="11"/>
        <v>4145.0576044999998</v>
      </c>
      <c r="S165" s="175" t="s">
        <v>152</v>
      </c>
      <c r="T165" s="175">
        <v>2029</v>
      </c>
      <c r="U165" s="205" t="s">
        <v>397</v>
      </c>
      <c r="V165" s="204">
        <v>2000</v>
      </c>
      <c r="W165" s="204">
        <v>319.44</v>
      </c>
      <c r="X165" s="204">
        <f t="shared" si="12"/>
        <v>2319.44</v>
      </c>
      <c r="Y165" s="204">
        <f t="shared" si="13"/>
        <v>6464.4976045000003</v>
      </c>
    </row>
    <row r="166" spans="1:25" s="171" customFormat="1" ht="15" customHeight="1">
      <c r="A166" s="171" t="s">
        <v>56</v>
      </c>
      <c r="B166" s="175">
        <v>507410</v>
      </c>
      <c r="C166" s="175" t="s">
        <v>276</v>
      </c>
      <c r="D166" s="170" t="s">
        <v>277</v>
      </c>
      <c r="E166" s="174" t="s">
        <v>507</v>
      </c>
      <c r="F166" s="175">
        <v>1212</v>
      </c>
      <c r="G166" s="175" t="s">
        <v>130</v>
      </c>
      <c r="H166" s="203">
        <v>6289.3820999999998</v>
      </c>
      <c r="I166" s="204">
        <v>2843.1</v>
      </c>
      <c r="J166" s="204">
        <v>772.36744410000017</v>
      </c>
      <c r="K166" s="204">
        <v>0</v>
      </c>
      <c r="L166" s="204">
        <v>0</v>
      </c>
      <c r="M166" s="204">
        <v>1147.9208265</v>
      </c>
      <c r="N166" s="204">
        <v>0</v>
      </c>
      <c r="O166" s="204">
        <v>0</v>
      </c>
      <c r="P166" s="204">
        <v>0</v>
      </c>
      <c r="Q166" s="204">
        <v>145.32000000000002</v>
      </c>
      <c r="R166" s="204">
        <f t="shared" si="11"/>
        <v>4908.7082706000001</v>
      </c>
      <c r="S166" s="175" t="s">
        <v>152</v>
      </c>
      <c r="T166" s="175">
        <v>2029</v>
      </c>
      <c r="U166" s="205" t="s">
        <v>397</v>
      </c>
      <c r="V166" s="204">
        <v>2400</v>
      </c>
      <c r="W166" s="204">
        <v>383.32</v>
      </c>
      <c r="X166" s="204">
        <f t="shared" si="12"/>
        <v>2783.32</v>
      </c>
      <c r="Y166" s="204">
        <f t="shared" si="13"/>
        <v>7692.0282705999998</v>
      </c>
    </row>
    <row r="167" spans="1:25" s="171" customFormat="1" ht="15" customHeight="1">
      <c r="A167" s="171" t="s">
        <v>56</v>
      </c>
      <c r="B167" s="175">
        <v>508000</v>
      </c>
      <c r="C167" s="175" t="s">
        <v>278</v>
      </c>
      <c r="D167" s="170" t="s">
        <v>279</v>
      </c>
      <c r="E167" s="177">
        <v>131041</v>
      </c>
      <c r="F167" s="175">
        <v>1202</v>
      </c>
      <c r="G167" s="175" t="s">
        <v>130</v>
      </c>
      <c r="H167" s="203">
        <v>1098.9617999999998</v>
      </c>
      <c r="I167" s="204">
        <v>2843.1</v>
      </c>
      <c r="J167" s="204">
        <v>38.700714150000017</v>
      </c>
      <c r="K167" s="204">
        <v>0</v>
      </c>
      <c r="L167" s="204">
        <v>0</v>
      </c>
      <c r="M167" s="204">
        <v>1147.9208265</v>
      </c>
      <c r="N167" s="204">
        <v>0</v>
      </c>
      <c r="O167" s="204">
        <v>0</v>
      </c>
      <c r="P167" s="204">
        <v>0</v>
      </c>
      <c r="Q167" s="204">
        <v>0</v>
      </c>
      <c r="R167" s="204">
        <f t="shared" si="11"/>
        <v>4029.72154065</v>
      </c>
      <c r="S167" s="175" t="s">
        <v>381</v>
      </c>
      <c r="T167" s="175">
        <v>2019</v>
      </c>
      <c r="U167" s="205"/>
      <c r="V167" s="204">
        <v>0</v>
      </c>
      <c r="W167" s="204">
        <v>0</v>
      </c>
      <c r="X167" s="204">
        <f t="shared" si="12"/>
        <v>0</v>
      </c>
      <c r="Y167" s="204">
        <f t="shared" si="13"/>
        <v>4029.72154065</v>
      </c>
    </row>
    <row r="168" spans="1:25" s="171" customFormat="1" ht="15" customHeight="1">
      <c r="A168" s="171" t="s">
        <v>56</v>
      </c>
      <c r="B168" s="175">
        <v>508000</v>
      </c>
      <c r="C168" s="175" t="s">
        <v>280</v>
      </c>
      <c r="D168" s="170" t="s">
        <v>279</v>
      </c>
      <c r="E168" s="177" t="s">
        <v>508</v>
      </c>
      <c r="F168" s="175">
        <v>1024</v>
      </c>
      <c r="G168" s="175" t="s">
        <v>130</v>
      </c>
      <c r="H168" s="203">
        <v>2382.4015999999997</v>
      </c>
      <c r="I168" s="204">
        <v>2400.8399999999997</v>
      </c>
      <c r="J168" s="204">
        <v>0</v>
      </c>
      <c r="K168" s="204">
        <v>0</v>
      </c>
      <c r="L168" s="204">
        <v>0</v>
      </c>
      <c r="M168" s="204">
        <v>1147.9208265</v>
      </c>
      <c r="N168" s="204">
        <v>0</v>
      </c>
      <c r="O168" s="204">
        <v>0</v>
      </c>
      <c r="P168" s="204">
        <v>1300</v>
      </c>
      <c r="Q168" s="204">
        <v>145.32000000000002</v>
      </c>
      <c r="R168" s="204">
        <f t="shared" si="11"/>
        <v>4994.0808264999996</v>
      </c>
      <c r="S168" s="175" t="s">
        <v>152</v>
      </c>
      <c r="T168" s="175">
        <v>2031</v>
      </c>
      <c r="U168" s="205" t="s">
        <v>391</v>
      </c>
      <c r="V168" s="204">
        <v>2400</v>
      </c>
      <c r="W168" s="204">
        <v>383.32</v>
      </c>
      <c r="X168" s="204">
        <f t="shared" si="12"/>
        <v>2783.32</v>
      </c>
      <c r="Y168" s="204">
        <f t="shared" si="13"/>
        <v>7777.4008264999993</v>
      </c>
    </row>
    <row r="169" spans="1:25" s="171" customFormat="1" ht="15" customHeight="1">
      <c r="A169" s="171" t="s">
        <v>56</v>
      </c>
      <c r="B169" s="175">
        <v>508000</v>
      </c>
      <c r="C169" s="175" t="s">
        <v>280</v>
      </c>
      <c r="D169" s="170" t="s">
        <v>279</v>
      </c>
      <c r="E169" s="177">
        <v>141039</v>
      </c>
      <c r="F169" s="175">
        <v>1031</v>
      </c>
      <c r="G169" s="175" t="s">
        <v>130</v>
      </c>
      <c r="H169" s="203">
        <v>3325.8747999999996</v>
      </c>
      <c r="I169" s="204">
        <v>2527.1999999999998</v>
      </c>
      <c r="J169" s="204">
        <v>0</v>
      </c>
      <c r="K169" s="204">
        <v>0</v>
      </c>
      <c r="L169" s="204">
        <v>0</v>
      </c>
      <c r="M169" s="204">
        <v>1147.9208265</v>
      </c>
      <c r="N169" s="204">
        <v>0</v>
      </c>
      <c r="O169" s="204">
        <v>0</v>
      </c>
      <c r="P169" s="204">
        <v>0</v>
      </c>
      <c r="Q169" s="204">
        <v>181.65000000000003</v>
      </c>
      <c r="R169" s="204">
        <f t="shared" si="11"/>
        <v>3856.7708264999997</v>
      </c>
      <c r="S169" s="175" t="s">
        <v>152</v>
      </c>
      <c r="T169" s="175">
        <v>2024</v>
      </c>
      <c r="U169" s="205" t="s">
        <v>391</v>
      </c>
      <c r="V169" s="204">
        <v>3000</v>
      </c>
      <c r="W169" s="204">
        <v>479.15</v>
      </c>
      <c r="X169" s="204">
        <f t="shared" si="12"/>
        <v>3479.15</v>
      </c>
      <c r="Y169" s="204">
        <f t="shared" si="13"/>
        <v>7335.9208264999997</v>
      </c>
    </row>
    <row r="170" spans="1:25" s="171" customFormat="1" ht="15" customHeight="1">
      <c r="A170" s="171" t="s">
        <v>56</v>
      </c>
      <c r="B170" s="175">
        <v>508000</v>
      </c>
      <c r="C170" s="175" t="s">
        <v>280</v>
      </c>
      <c r="D170" s="170" t="s">
        <v>279</v>
      </c>
      <c r="E170" s="174" t="s">
        <v>509</v>
      </c>
      <c r="F170" s="175">
        <v>1212</v>
      </c>
      <c r="G170" s="175" t="s">
        <v>130</v>
      </c>
      <c r="H170" s="203">
        <v>5917.7906999999996</v>
      </c>
      <c r="I170" s="204">
        <v>2843.1</v>
      </c>
      <c r="J170" s="204">
        <v>103.7508507000001</v>
      </c>
      <c r="K170" s="204">
        <v>0</v>
      </c>
      <c r="L170" s="204">
        <v>0</v>
      </c>
      <c r="M170" s="204">
        <v>1147.9208265</v>
      </c>
      <c r="N170" s="204">
        <v>0</v>
      </c>
      <c r="O170" s="204">
        <v>0</v>
      </c>
      <c r="P170" s="204">
        <v>0</v>
      </c>
      <c r="Q170" s="204">
        <v>145.32000000000002</v>
      </c>
      <c r="R170" s="204">
        <f t="shared" si="11"/>
        <v>4240.0916772</v>
      </c>
      <c r="S170" s="175" t="s">
        <v>152</v>
      </c>
      <c r="T170" s="175">
        <v>2029</v>
      </c>
      <c r="U170" s="205" t="s">
        <v>397</v>
      </c>
      <c r="V170" s="204">
        <v>2400</v>
      </c>
      <c r="W170" s="204">
        <v>383.32</v>
      </c>
      <c r="X170" s="204">
        <f t="shared" si="12"/>
        <v>2783.32</v>
      </c>
      <c r="Y170" s="204">
        <f t="shared" si="13"/>
        <v>7023.4116771999998</v>
      </c>
    </row>
    <row r="171" spans="1:25" s="171" customFormat="1" ht="15" customHeight="1">
      <c r="A171" s="171" t="s">
        <v>56</v>
      </c>
      <c r="B171" s="175">
        <v>508000</v>
      </c>
      <c r="C171" s="175" t="s">
        <v>280</v>
      </c>
      <c r="D171" s="170" t="s">
        <v>279</v>
      </c>
      <c r="E171" s="177" t="s">
        <v>510</v>
      </c>
      <c r="F171" s="175">
        <v>1212</v>
      </c>
      <c r="G171" s="175" t="s">
        <v>130</v>
      </c>
      <c r="H171" s="203">
        <v>3553.8368999999998</v>
      </c>
      <c r="I171" s="204">
        <v>2843.1</v>
      </c>
      <c r="J171" s="204">
        <v>123.51291750000001</v>
      </c>
      <c r="K171" s="204">
        <v>0</v>
      </c>
      <c r="L171" s="204">
        <v>0</v>
      </c>
      <c r="M171" s="204">
        <v>1147.9208265</v>
      </c>
      <c r="N171" s="204">
        <v>0</v>
      </c>
      <c r="O171" s="204">
        <v>0</v>
      </c>
      <c r="P171" s="204">
        <v>0</v>
      </c>
      <c r="Q171" s="204">
        <v>121.10000000000001</v>
      </c>
      <c r="R171" s="204">
        <f t="shared" si="11"/>
        <v>4235.6337440000007</v>
      </c>
      <c r="S171" s="175" t="s">
        <v>152</v>
      </c>
      <c r="T171" s="175">
        <v>2029</v>
      </c>
      <c r="U171" s="205" t="s">
        <v>397</v>
      </c>
      <c r="V171" s="204">
        <v>2000</v>
      </c>
      <c r="W171" s="204">
        <v>319.44</v>
      </c>
      <c r="X171" s="204">
        <f t="shared" si="12"/>
        <v>2319.44</v>
      </c>
      <c r="Y171" s="204">
        <f t="shared" si="13"/>
        <v>6555.0737440000012</v>
      </c>
    </row>
    <row r="172" spans="1:25" s="171" customFormat="1" ht="15" customHeight="1">
      <c r="A172" s="171" t="s">
        <v>56</v>
      </c>
      <c r="B172" s="175">
        <v>507410</v>
      </c>
      <c r="C172" s="175" t="s">
        <v>281</v>
      </c>
      <c r="D172" s="170" t="s">
        <v>282</v>
      </c>
      <c r="E172" s="174" t="s">
        <v>511</v>
      </c>
      <c r="F172" s="175">
        <v>1024</v>
      </c>
      <c r="G172" s="175" t="s">
        <v>130</v>
      </c>
      <c r="H172" s="203">
        <v>2523.3954999999996</v>
      </c>
      <c r="I172" s="204">
        <v>2400.8399999999997</v>
      </c>
      <c r="J172" s="204">
        <v>0</v>
      </c>
      <c r="K172" s="204">
        <v>0</v>
      </c>
      <c r="L172" s="204">
        <v>0</v>
      </c>
      <c r="M172" s="204">
        <v>1147.9208265</v>
      </c>
      <c r="N172" s="204">
        <v>0</v>
      </c>
      <c r="O172" s="204">
        <v>0</v>
      </c>
      <c r="P172" s="204">
        <v>1300</v>
      </c>
      <c r="Q172" s="204">
        <v>145.32000000000002</v>
      </c>
      <c r="R172" s="204">
        <f t="shared" si="11"/>
        <v>4994.0808264999996</v>
      </c>
      <c r="S172" s="175" t="s">
        <v>152</v>
      </c>
      <c r="T172" s="175">
        <v>2031</v>
      </c>
      <c r="U172" s="205" t="s">
        <v>391</v>
      </c>
      <c r="V172" s="204">
        <v>2400</v>
      </c>
      <c r="W172" s="204">
        <v>383.32</v>
      </c>
      <c r="X172" s="204">
        <f t="shared" si="12"/>
        <v>2783.32</v>
      </c>
      <c r="Y172" s="204">
        <f t="shared" si="13"/>
        <v>7777.4008264999993</v>
      </c>
    </row>
    <row r="173" spans="1:25" s="171" customFormat="1" ht="15" customHeight="1">
      <c r="A173" s="171" t="s">
        <v>56</v>
      </c>
      <c r="B173" s="175">
        <v>507410</v>
      </c>
      <c r="C173" s="175" t="s">
        <v>281</v>
      </c>
      <c r="D173" s="170" t="s">
        <v>282</v>
      </c>
      <c r="E173" s="177" t="s">
        <v>512</v>
      </c>
      <c r="F173" s="175">
        <v>1020</v>
      </c>
      <c r="G173" s="175" t="s">
        <v>130</v>
      </c>
      <c r="H173" s="203">
        <v>2354.7298999999998</v>
      </c>
      <c r="I173" s="204">
        <v>2337.66</v>
      </c>
      <c r="J173" s="204">
        <v>0</v>
      </c>
      <c r="K173" s="204">
        <v>0</v>
      </c>
      <c r="L173" s="204">
        <v>0</v>
      </c>
      <c r="M173" s="204">
        <v>1147.9208265</v>
      </c>
      <c r="N173" s="204">
        <v>0</v>
      </c>
      <c r="O173" s="204">
        <v>0</v>
      </c>
      <c r="P173" s="204">
        <v>1300</v>
      </c>
      <c r="Q173" s="204">
        <v>108.99000000000001</v>
      </c>
      <c r="R173" s="204">
        <f t="shared" si="11"/>
        <v>4894.5708264999994</v>
      </c>
      <c r="S173" s="175" t="s">
        <v>152</v>
      </c>
      <c r="T173" s="175">
        <v>2031</v>
      </c>
      <c r="U173" s="205" t="s">
        <v>391</v>
      </c>
      <c r="V173" s="204">
        <v>1800</v>
      </c>
      <c r="W173" s="204">
        <v>287.49</v>
      </c>
      <c r="X173" s="204">
        <f t="shared" si="12"/>
        <v>2087.4899999999998</v>
      </c>
      <c r="Y173" s="204">
        <f t="shared" si="13"/>
        <v>6982.0608264999992</v>
      </c>
    </row>
    <row r="174" spans="1:25" s="171" customFormat="1" ht="15" customHeight="1">
      <c r="A174" s="171" t="s">
        <v>56</v>
      </c>
      <c r="B174" s="175">
        <v>506232</v>
      </c>
      <c r="C174" s="175" t="s">
        <v>283</v>
      </c>
      <c r="D174" s="170" t="s">
        <v>284</v>
      </c>
      <c r="E174" s="177" t="s">
        <v>513</v>
      </c>
      <c r="F174" s="175">
        <v>1237</v>
      </c>
      <c r="G174" s="175" t="s">
        <v>130</v>
      </c>
      <c r="H174" s="203">
        <v>1237.3202999999999</v>
      </c>
      <c r="I174" s="204">
        <v>4169.88</v>
      </c>
      <c r="J174" s="204">
        <v>0</v>
      </c>
      <c r="K174" s="204">
        <v>0</v>
      </c>
      <c r="L174" s="204">
        <v>0</v>
      </c>
      <c r="M174" s="204">
        <v>1147.9208265</v>
      </c>
      <c r="N174" s="204">
        <v>0</v>
      </c>
      <c r="O174" s="204">
        <v>0</v>
      </c>
      <c r="P174" s="204">
        <v>5400</v>
      </c>
      <c r="Q174" s="204">
        <v>151.375</v>
      </c>
      <c r="R174" s="204">
        <f t="shared" si="11"/>
        <v>10869.175826499999</v>
      </c>
      <c r="S174" s="175" t="s">
        <v>152</v>
      </c>
      <c r="T174" s="175">
        <v>2031</v>
      </c>
      <c r="U174" s="205" t="s">
        <v>392</v>
      </c>
      <c r="V174" s="204">
        <v>2500</v>
      </c>
      <c r="W174" s="204">
        <v>399.3</v>
      </c>
      <c r="X174" s="204">
        <f t="shared" si="12"/>
        <v>2899.3</v>
      </c>
      <c r="Y174" s="204">
        <f t="shared" si="13"/>
        <v>13768.475826499998</v>
      </c>
    </row>
    <row r="175" spans="1:25" s="171" customFormat="1" ht="15" customHeight="1">
      <c r="A175" s="171" t="s">
        <v>56</v>
      </c>
      <c r="B175" s="175">
        <v>506232</v>
      </c>
      <c r="C175" s="175" t="s">
        <v>283</v>
      </c>
      <c r="D175" s="170" t="s">
        <v>284</v>
      </c>
      <c r="E175" s="177">
        <v>161029</v>
      </c>
      <c r="F175" s="175">
        <v>1202</v>
      </c>
      <c r="G175" s="175" t="s">
        <v>130</v>
      </c>
      <c r="H175" s="203">
        <v>5287.9300999999996</v>
      </c>
      <c r="I175" s="204">
        <v>2843.1</v>
      </c>
      <c r="J175" s="204">
        <v>356.54062185000009</v>
      </c>
      <c r="K175" s="204">
        <v>0</v>
      </c>
      <c r="L175" s="204">
        <v>0</v>
      </c>
      <c r="M175" s="204">
        <v>1147.9208265</v>
      </c>
      <c r="N175" s="204">
        <v>0</v>
      </c>
      <c r="O175" s="204">
        <v>0</v>
      </c>
      <c r="P175" s="204">
        <v>0</v>
      </c>
      <c r="Q175" s="204">
        <v>314.86000000000007</v>
      </c>
      <c r="R175" s="204">
        <f t="shared" si="11"/>
        <v>4662.42144835</v>
      </c>
      <c r="S175" s="175" t="s">
        <v>153</v>
      </c>
      <c r="T175" s="175">
        <v>2026</v>
      </c>
      <c r="U175" s="205" t="s">
        <v>396</v>
      </c>
      <c r="V175" s="204">
        <v>5200</v>
      </c>
      <c r="W175" s="204">
        <v>830.53</v>
      </c>
      <c r="X175" s="204">
        <f t="shared" si="12"/>
        <v>6030.53</v>
      </c>
      <c r="Y175" s="204">
        <f t="shared" si="13"/>
        <v>10692.951448349999</v>
      </c>
    </row>
    <row r="176" spans="1:25" s="171" customFormat="1" ht="15" customHeight="1">
      <c r="A176" s="171" t="s">
        <v>56</v>
      </c>
      <c r="B176" s="175">
        <v>508201</v>
      </c>
      <c r="C176" s="175" t="s">
        <v>285</v>
      </c>
      <c r="D176" s="170" t="s">
        <v>286</v>
      </c>
      <c r="E176" s="177">
        <v>101053</v>
      </c>
      <c r="F176" s="175">
        <v>1024</v>
      </c>
      <c r="G176" s="175" t="s">
        <v>130</v>
      </c>
      <c r="H176" s="203">
        <v>1159.5759999999998</v>
      </c>
      <c r="I176" s="204">
        <v>2400.8399999999997</v>
      </c>
      <c r="J176" s="204">
        <v>0</v>
      </c>
      <c r="K176" s="204">
        <v>0</v>
      </c>
      <c r="L176" s="204">
        <v>0</v>
      </c>
      <c r="M176" s="204">
        <v>1147.9208265</v>
      </c>
      <c r="N176" s="204">
        <v>0</v>
      </c>
      <c r="O176" s="204">
        <v>0</v>
      </c>
      <c r="P176" s="204">
        <v>0</v>
      </c>
      <c r="Q176" s="204">
        <v>0</v>
      </c>
      <c r="R176" s="204">
        <f t="shared" si="11"/>
        <v>3548.7608264999999</v>
      </c>
      <c r="S176" s="175" t="s">
        <v>381</v>
      </c>
      <c r="T176" s="175">
        <v>2020</v>
      </c>
      <c r="U176" s="205"/>
      <c r="V176" s="204">
        <v>0</v>
      </c>
      <c r="W176" s="204">
        <v>0</v>
      </c>
      <c r="X176" s="204">
        <f t="shared" si="12"/>
        <v>0</v>
      </c>
      <c r="Y176" s="204">
        <f t="shared" si="13"/>
        <v>3548.7608264999999</v>
      </c>
    </row>
    <row r="177" spans="1:25" s="171" customFormat="1" ht="15" customHeight="1">
      <c r="A177" s="171" t="s">
        <v>56</v>
      </c>
      <c r="B177" s="175">
        <v>508201</v>
      </c>
      <c r="C177" s="175" t="s">
        <v>285</v>
      </c>
      <c r="D177" s="171" t="s">
        <v>286</v>
      </c>
      <c r="E177" s="177">
        <v>101054</v>
      </c>
      <c r="F177" s="175">
        <v>1024</v>
      </c>
      <c r="G177" s="175" t="s">
        <v>130</v>
      </c>
      <c r="H177" s="203">
        <v>1362.5017999999998</v>
      </c>
      <c r="I177" s="204">
        <v>2400.8399999999997</v>
      </c>
      <c r="J177" s="204">
        <v>0</v>
      </c>
      <c r="K177" s="204">
        <v>0</v>
      </c>
      <c r="L177" s="204">
        <v>0</v>
      </c>
      <c r="M177" s="204">
        <v>1147.9208265</v>
      </c>
      <c r="N177" s="204">
        <v>0</v>
      </c>
      <c r="O177" s="204">
        <v>0</v>
      </c>
      <c r="P177" s="204">
        <v>0</v>
      </c>
      <c r="Q177" s="204">
        <v>0</v>
      </c>
      <c r="R177" s="204">
        <f t="shared" si="11"/>
        <v>3548.7608264999999</v>
      </c>
      <c r="S177" s="175" t="s">
        <v>381</v>
      </c>
      <c r="T177" s="175">
        <v>2020</v>
      </c>
      <c r="U177" s="205"/>
      <c r="V177" s="204">
        <v>0</v>
      </c>
      <c r="W177" s="204">
        <v>0</v>
      </c>
      <c r="X177" s="204">
        <f t="shared" si="12"/>
        <v>0</v>
      </c>
      <c r="Y177" s="204">
        <f t="shared" si="13"/>
        <v>3548.7608264999999</v>
      </c>
    </row>
    <row r="178" spans="1:25" s="171" customFormat="1" ht="15" customHeight="1">
      <c r="A178" s="171" t="s">
        <v>56</v>
      </c>
      <c r="B178" s="175">
        <v>508201</v>
      </c>
      <c r="C178" s="175" t="s">
        <v>285</v>
      </c>
      <c r="D178" s="171" t="s">
        <v>286</v>
      </c>
      <c r="E178" s="174" t="s">
        <v>514</v>
      </c>
      <c r="F178" s="175">
        <v>1024</v>
      </c>
      <c r="G178" s="175" t="s">
        <v>130</v>
      </c>
      <c r="H178" s="203">
        <v>4912.3855999999996</v>
      </c>
      <c r="I178" s="204">
        <v>2400.8399999999997</v>
      </c>
      <c r="J178" s="204">
        <v>0</v>
      </c>
      <c r="K178" s="204">
        <v>0</v>
      </c>
      <c r="L178" s="204">
        <v>0</v>
      </c>
      <c r="M178" s="204">
        <v>1147.9208265</v>
      </c>
      <c r="N178" s="204">
        <v>0</v>
      </c>
      <c r="O178" s="204">
        <v>0</v>
      </c>
      <c r="P178" s="204">
        <v>0</v>
      </c>
      <c r="Q178" s="204">
        <v>145.32000000000002</v>
      </c>
      <c r="R178" s="204">
        <f t="shared" si="11"/>
        <v>3694.0808265000001</v>
      </c>
      <c r="S178" s="175" t="s">
        <v>152</v>
      </c>
      <c r="T178" s="175">
        <v>2029</v>
      </c>
      <c r="U178" s="205" t="s">
        <v>391</v>
      </c>
      <c r="V178" s="204">
        <v>2400</v>
      </c>
      <c r="W178" s="204">
        <v>383.32</v>
      </c>
      <c r="X178" s="204">
        <f t="shared" si="12"/>
        <v>2783.32</v>
      </c>
      <c r="Y178" s="204">
        <f t="shared" si="13"/>
        <v>6477.4008265000002</v>
      </c>
    </row>
    <row r="179" spans="1:25" s="171" customFormat="1" ht="15" customHeight="1">
      <c r="A179" s="171" t="s">
        <v>53</v>
      </c>
      <c r="B179" s="175">
        <v>150000</v>
      </c>
      <c r="C179" s="175" t="s">
        <v>69</v>
      </c>
      <c r="D179" s="170" t="s">
        <v>70</v>
      </c>
      <c r="E179" s="174">
        <v>131012</v>
      </c>
      <c r="F179" s="175">
        <v>1024</v>
      </c>
      <c r="G179" s="175" t="s">
        <v>130</v>
      </c>
      <c r="H179" s="203">
        <v>4346.9493999999995</v>
      </c>
      <c r="I179" s="204">
        <v>2400.8399999999997</v>
      </c>
      <c r="J179" s="204">
        <v>118.49819072000003</v>
      </c>
      <c r="K179" s="204">
        <v>0</v>
      </c>
      <c r="L179" s="204">
        <v>0</v>
      </c>
      <c r="M179" s="204">
        <v>1147.9208265</v>
      </c>
      <c r="N179" s="204">
        <v>0</v>
      </c>
      <c r="O179" s="204">
        <v>0</v>
      </c>
      <c r="P179" s="204">
        <v>0</v>
      </c>
      <c r="Q179" s="204">
        <v>145.32000000000002</v>
      </c>
      <c r="R179" s="204">
        <f t="shared" si="11"/>
        <v>3812.57901722</v>
      </c>
      <c r="S179" s="175" t="s">
        <v>152</v>
      </c>
      <c r="T179" s="175">
        <v>2023</v>
      </c>
      <c r="U179" s="205" t="s">
        <v>391</v>
      </c>
      <c r="V179" s="204">
        <v>2400</v>
      </c>
      <c r="W179" s="204">
        <v>425.09</v>
      </c>
      <c r="X179" s="204">
        <f t="shared" si="12"/>
        <v>2825.09</v>
      </c>
      <c r="Y179" s="204">
        <f t="shared" si="13"/>
        <v>6637.6690172199997</v>
      </c>
    </row>
    <row r="180" spans="1:25" s="171" customFormat="1" ht="15" customHeight="1">
      <c r="A180" s="171" t="s">
        <v>53</v>
      </c>
      <c r="B180" s="175">
        <v>155000</v>
      </c>
      <c r="C180" s="175" t="s">
        <v>287</v>
      </c>
      <c r="D180" s="170" t="s">
        <v>288</v>
      </c>
      <c r="E180" s="174">
        <v>171028</v>
      </c>
      <c r="F180" s="175">
        <v>1212</v>
      </c>
      <c r="G180" s="175" t="s">
        <v>130</v>
      </c>
      <c r="H180" s="203">
        <v>8325.0523999999987</v>
      </c>
      <c r="I180" s="204">
        <v>2843.1</v>
      </c>
      <c r="J180" s="204">
        <v>1022.0918715000001</v>
      </c>
      <c r="K180" s="204">
        <v>0</v>
      </c>
      <c r="L180" s="204">
        <v>0</v>
      </c>
      <c r="M180" s="204">
        <v>1147.9208265</v>
      </c>
      <c r="N180" s="204">
        <v>0</v>
      </c>
      <c r="O180" s="204">
        <v>0</v>
      </c>
      <c r="P180" s="204">
        <v>0</v>
      </c>
      <c r="Q180" s="204">
        <v>242.20000000000002</v>
      </c>
      <c r="R180" s="204">
        <f t="shared" si="11"/>
        <v>5255.3126979999997</v>
      </c>
      <c r="S180" s="175" t="s">
        <v>152</v>
      </c>
      <c r="T180" s="175">
        <v>2023</v>
      </c>
      <c r="U180" s="205" t="s">
        <v>397</v>
      </c>
      <c r="V180" s="204">
        <v>4000</v>
      </c>
      <c r="W180" s="204">
        <v>708.49</v>
      </c>
      <c r="X180" s="204">
        <f t="shared" si="12"/>
        <v>4708.49</v>
      </c>
      <c r="Y180" s="204">
        <f t="shared" si="13"/>
        <v>9963.8026979999995</v>
      </c>
    </row>
    <row r="181" spans="1:25" s="171" customFormat="1" ht="15" customHeight="1">
      <c r="A181" s="171" t="s">
        <v>53</v>
      </c>
      <c r="B181" s="175" t="s">
        <v>786</v>
      </c>
      <c r="C181" s="175" t="s">
        <v>289</v>
      </c>
      <c r="D181" s="170" t="s">
        <v>290</v>
      </c>
      <c r="E181" s="177">
        <v>171023</v>
      </c>
      <c r="F181" s="175">
        <v>1212</v>
      </c>
      <c r="G181" s="175" t="s">
        <v>130</v>
      </c>
      <c r="H181" s="203">
        <v>6902.8657999999996</v>
      </c>
      <c r="I181" s="204">
        <v>2843.1</v>
      </c>
      <c r="J181" s="204">
        <v>1121.9397902999999</v>
      </c>
      <c r="K181" s="204">
        <v>0</v>
      </c>
      <c r="L181" s="204">
        <v>0</v>
      </c>
      <c r="M181" s="204">
        <v>1147.9208265</v>
      </c>
      <c r="N181" s="204">
        <v>0</v>
      </c>
      <c r="O181" s="204">
        <v>0</v>
      </c>
      <c r="P181" s="204">
        <v>0</v>
      </c>
      <c r="Q181" s="204">
        <v>242.20000000000002</v>
      </c>
      <c r="R181" s="204">
        <f t="shared" si="11"/>
        <v>5355.1606167999998</v>
      </c>
      <c r="S181" s="175" t="s">
        <v>152</v>
      </c>
      <c r="T181" s="175">
        <v>2023</v>
      </c>
      <c r="U181" s="205" t="s">
        <v>397</v>
      </c>
      <c r="V181" s="204">
        <v>4000</v>
      </c>
      <c r="W181" s="204">
        <v>708.49</v>
      </c>
      <c r="X181" s="204">
        <f t="shared" si="12"/>
        <v>4708.49</v>
      </c>
      <c r="Y181" s="204">
        <f t="shared" si="13"/>
        <v>10063.6506168</v>
      </c>
    </row>
    <row r="182" spans="1:25" s="171" customFormat="1" ht="15" customHeight="1">
      <c r="A182" s="171" t="s">
        <v>53</v>
      </c>
      <c r="B182" s="175">
        <v>151051</v>
      </c>
      <c r="C182" s="175" t="s">
        <v>291</v>
      </c>
      <c r="D182" s="170" t="s">
        <v>290</v>
      </c>
      <c r="E182" s="174">
        <v>141065</v>
      </c>
      <c r="F182" s="175">
        <v>1024</v>
      </c>
      <c r="G182" s="175" t="s">
        <v>130</v>
      </c>
      <c r="H182" s="203">
        <v>9708.2263999999996</v>
      </c>
      <c r="I182" s="204">
        <v>2400.8399999999997</v>
      </c>
      <c r="J182" s="204">
        <v>1619.6651741200003</v>
      </c>
      <c r="K182" s="204">
        <v>0</v>
      </c>
      <c r="L182" s="204">
        <v>0</v>
      </c>
      <c r="M182" s="204">
        <v>1147.9208265</v>
      </c>
      <c r="N182" s="204">
        <v>0</v>
      </c>
      <c r="O182" s="204">
        <v>0</v>
      </c>
      <c r="P182" s="204">
        <v>0</v>
      </c>
      <c r="Q182" s="204">
        <v>0</v>
      </c>
      <c r="R182" s="204">
        <f t="shared" si="11"/>
        <v>5168.4260006200002</v>
      </c>
      <c r="S182" s="175" t="s">
        <v>381</v>
      </c>
      <c r="T182" s="175">
        <v>2020</v>
      </c>
      <c r="U182" s="205"/>
      <c r="V182" s="204">
        <v>0</v>
      </c>
      <c r="W182" s="204">
        <v>0</v>
      </c>
      <c r="X182" s="204">
        <f t="shared" si="12"/>
        <v>0</v>
      </c>
      <c r="Y182" s="204">
        <f t="shared" si="13"/>
        <v>5168.4260006200002</v>
      </c>
    </row>
    <row r="183" spans="1:25" s="218" customFormat="1" ht="15" customHeight="1">
      <c r="A183" s="212" t="s">
        <v>53</v>
      </c>
      <c r="B183" s="213">
        <v>151051</v>
      </c>
      <c r="C183" s="213" t="s">
        <v>291</v>
      </c>
      <c r="D183" s="214" t="s">
        <v>290</v>
      </c>
      <c r="E183" s="213">
        <v>171024</v>
      </c>
      <c r="F183" s="213">
        <v>1212</v>
      </c>
      <c r="G183" s="213" t="s">
        <v>130</v>
      </c>
      <c r="H183" s="215">
        <v>10533.402</v>
      </c>
      <c r="I183" s="216">
        <v>2843.1</v>
      </c>
      <c r="J183" s="216">
        <v>3267.2457874000002</v>
      </c>
      <c r="K183" s="216">
        <v>0</v>
      </c>
      <c r="L183" s="216">
        <v>0</v>
      </c>
      <c r="M183" s="216">
        <v>1147.9208265</v>
      </c>
      <c r="N183" s="216">
        <v>165.77378999999999</v>
      </c>
      <c r="O183" s="216">
        <v>0</v>
      </c>
      <c r="P183" s="216">
        <v>215.55800000000002</v>
      </c>
      <c r="Q183" s="216">
        <v>242.20000000000002</v>
      </c>
      <c r="R183" s="204">
        <f t="shared" si="11"/>
        <v>7881.7984038999994</v>
      </c>
      <c r="S183" s="213" t="s">
        <v>152</v>
      </c>
      <c r="T183" s="213">
        <v>2023</v>
      </c>
      <c r="U183" s="217" t="s">
        <v>391</v>
      </c>
      <c r="V183" s="216">
        <v>4000</v>
      </c>
      <c r="W183" s="216">
        <v>708.49</v>
      </c>
      <c r="X183" s="204">
        <f t="shared" si="12"/>
        <v>4708.49</v>
      </c>
      <c r="Y183" s="204">
        <f t="shared" si="13"/>
        <v>12590.288403899998</v>
      </c>
    </row>
    <row r="184" spans="1:25" s="171" customFormat="1" ht="15" customHeight="1">
      <c r="A184" s="171" t="s">
        <v>53</v>
      </c>
      <c r="B184" s="175" t="s">
        <v>786</v>
      </c>
      <c r="C184" s="175" t="s">
        <v>291</v>
      </c>
      <c r="D184" s="172" t="s">
        <v>290</v>
      </c>
      <c r="E184" s="174" t="s">
        <v>515</v>
      </c>
      <c r="F184" s="175">
        <v>1024</v>
      </c>
      <c r="G184" s="175" t="s">
        <v>130</v>
      </c>
      <c r="H184" s="203">
        <v>10073.526199999998</v>
      </c>
      <c r="I184" s="204">
        <v>2400.8399999999997</v>
      </c>
      <c r="J184" s="204">
        <v>2484.4740852400005</v>
      </c>
      <c r="K184" s="204">
        <v>0</v>
      </c>
      <c r="L184" s="204">
        <v>0</v>
      </c>
      <c r="M184" s="204">
        <v>1147.9208265</v>
      </c>
      <c r="N184" s="204">
        <v>0</v>
      </c>
      <c r="O184" s="204">
        <v>0</v>
      </c>
      <c r="P184" s="204">
        <v>0</v>
      </c>
      <c r="Q184" s="204">
        <v>242.20000000000002</v>
      </c>
      <c r="R184" s="204">
        <f t="shared" si="11"/>
        <v>6275.4349117399997</v>
      </c>
      <c r="S184" s="175" t="s">
        <v>152</v>
      </c>
      <c r="T184" s="175">
        <v>2025</v>
      </c>
      <c r="U184" s="205" t="s">
        <v>391</v>
      </c>
      <c r="V184" s="204">
        <v>4000</v>
      </c>
      <c r="W184" s="204">
        <v>708.49</v>
      </c>
      <c r="X184" s="204">
        <f t="shared" si="12"/>
        <v>4708.49</v>
      </c>
      <c r="Y184" s="204">
        <f t="shared" si="13"/>
        <v>10983.92491174</v>
      </c>
    </row>
    <row r="185" spans="1:25" s="171" customFormat="1" ht="15" customHeight="1">
      <c r="A185" s="171" t="s">
        <v>53</v>
      </c>
      <c r="B185" s="175">
        <v>151051</v>
      </c>
      <c r="C185" s="175" t="s">
        <v>291</v>
      </c>
      <c r="D185" s="172" t="s">
        <v>290</v>
      </c>
      <c r="E185" s="174" t="s">
        <v>516</v>
      </c>
      <c r="F185" s="175">
        <v>1024</v>
      </c>
      <c r="G185" s="175" t="s">
        <v>130</v>
      </c>
      <c r="H185" s="203">
        <v>14058.722399999999</v>
      </c>
      <c r="I185" s="204">
        <v>2400.8399999999997</v>
      </c>
      <c r="J185" s="204">
        <v>3758.8993383200004</v>
      </c>
      <c r="K185" s="204">
        <v>0</v>
      </c>
      <c r="L185" s="204">
        <v>0</v>
      </c>
      <c r="M185" s="204">
        <v>1147.9208265</v>
      </c>
      <c r="N185" s="204">
        <v>0</v>
      </c>
      <c r="O185" s="204">
        <v>0</v>
      </c>
      <c r="P185" s="204">
        <v>0</v>
      </c>
      <c r="Q185" s="204">
        <v>242.20000000000002</v>
      </c>
      <c r="R185" s="204">
        <f t="shared" si="11"/>
        <v>7549.8601648199992</v>
      </c>
      <c r="S185" s="175" t="s">
        <v>152</v>
      </c>
      <c r="T185" s="175">
        <v>2025</v>
      </c>
      <c r="U185" s="205" t="s">
        <v>391</v>
      </c>
      <c r="V185" s="204">
        <v>4000</v>
      </c>
      <c r="W185" s="204">
        <v>708.49</v>
      </c>
      <c r="X185" s="204">
        <f t="shared" si="12"/>
        <v>4708.49</v>
      </c>
      <c r="Y185" s="204">
        <f t="shared" si="13"/>
        <v>12258.35016482</v>
      </c>
    </row>
    <row r="186" spans="1:25" s="171" customFormat="1" ht="15" customHeight="1">
      <c r="A186" s="171" t="s">
        <v>53</v>
      </c>
      <c r="B186" s="175">
        <v>151051</v>
      </c>
      <c r="C186" s="175" t="s">
        <v>291</v>
      </c>
      <c r="D186" s="172" t="s">
        <v>290</v>
      </c>
      <c r="E186" s="174" t="s">
        <v>517</v>
      </c>
      <c r="F186" s="175">
        <v>1024</v>
      </c>
      <c r="G186" s="175" t="s">
        <v>130</v>
      </c>
      <c r="H186" s="203">
        <v>7647.6517999999996</v>
      </c>
      <c r="I186" s="204">
        <v>2400.8399999999997</v>
      </c>
      <c r="J186" s="204">
        <v>1179.8545816400001</v>
      </c>
      <c r="K186" s="204">
        <v>0</v>
      </c>
      <c r="L186" s="204">
        <v>0</v>
      </c>
      <c r="M186" s="204">
        <v>1147.9208265</v>
      </c>
      <c r="N186" s="204">
        <v>0</v>
      </c>
      <c r="O186" s="204">
        <v>0</v>
      </c>
      <c r="P186" s="204">
        <v>0</v>
      </c>
      <c r="Q186" s="204">
        <v>242.20000000000002</v>
      </c>
      <c r="R186" s="204">
        <f t="shared" si="11"/>
        <v>4970.8154081399998</v>
      </c>
      <c r="S186" s="175" t="s">
        <v>152</v>
      </c>
      <c r="T186" s="175">
        <v>2025</v>
      </c>
      <c r="U186" s="205" t="s">
        <v>391</v>
      </c>
      <c r="V186" s="204">
        <v>4000</v>
      </c>
      <c r="W186" s="204">
        <v>708.49</v>
      </c>
      <c r="X186" s="204">
        <f t="shared" si="12"/>
        <v>4708.49</v>
      </c>
      <c r="Y186" s="204">
        <f t="shared" si="13"/>
        <v>9679.3054081400005</v>
      </c>
    </row>
    <row r="187" spans="1:25" s="171" customFormat="1" ht="15" customHeight="1">
      <c r="A187" s="171" t="s">
        <v>53</v>
      </c>
      <c r="B187" s="175" t="s">
        <v>786</v>
      </c>
      <c r="C187" s="175" t="s">
        <v>291</v>
      </c>
      <c r="D187" s="172" t="s">
        <v>290</v>
      </c>
      <c r="E187" s="174" t="s">
        <v>518</v>
      </c>
      <c r="F187" s="175">
        <v>1024</v>
      </c>
      <c r="G187" s="175" t="s">
        <v>130</v>
      </c>
      <c r="H187" s="203">
        <v>18710.679399999997</v>
      </c>
      <c r="I187" s="204">
        <v>2400.8399999999997</v>
      </c>
      <c r="J187" s="204">
        <v>5804.7022367599993</v>
      </c>
      <c r="K187" s="204">
        <v>0</v>
      </c>
      <c r="L187" s="204">
        <v>0</v>
      </c>
      <c r="M187" s="204">
        <v>1147.9208265</v>
      </c>
      <c r="N187" s="204">
        <v>0</v>
      </c>
      <c r="O187" s="204">
        <v>0</v>
      </c>
      <c r="P187" s="204">
        <v>0</v>
      </c>
      <c r="Q187" s="204">
        <v>242.20000000000002</v>
      </c>
      <c r="R187" s="204">
        <f t="shared" si="11"/>
        <v>9595.663063259999</v>
      </c>
      <c r="S187" s="175" t="s">
        <v>152</v>
      </c>
      <c r="T187" s="175">
        <v>2025</v>
      </c>
      <c r="U187" s="205" t="s">
        <v>391</v>
      </c>
      <c r="V187" s="204">
        <v>4000</v>
      </c>
      <c r="W187" s="204">
        <v>708.49</v>
      </c>
      <c r="X187" s="204">
        <f t="shared" si="12"/>
        <v>4708.49</v>
      </c>
      <c r="Y187" s="204">
        <f t="shared" si="13"/>
        <v>14304.153063259999</v>
      </c>
    </row>
    <row r="188" spans="1:25" s="171" customFormat="1" ht="15" customHeight="1">
      <c r="A188" s="171" t="s">
        <v>53</v>
      </c>
      <c r="B188" s="175" t="s">
        <v>729</v>
      </c>
      <c r="C188" s="175" t="s">
        <v>292</v>
      </c>
      <c r="D188" s="172" t="s">
        <v>293</v>
      </c>
      <c r="E188" s="177">
        <v>131031</v>
      </c>
      <c r="F188" s="175">
        <v>1024</v>
      </c>
      <c r="G188" s="175" t="s">
        <v>130</v>
      </c>
      <c r="H188" s="203">
        <v>9460</v>
      </c>
      <c r="I188" s="204">
        <v>2400.8399999999997</v>
      </c>
      <c r="J188" s="204">
        <v>0</v>
      </c>
      <c r="K188" s="204">
        <v>0</v>
      </c>
      <c r="L188" s="204">
        <v>0</v>
      </c>
      <c r="M188" s="204">
        <v>1147.9208265</v>
      </c>
      <c r="N188" s="204">
        <v>0</v>
      </c>
      <c r="O188" s="204">
        <v>0</v>
      </c>
      <c r="P188" s="204">
        <v>1300</v>
      </c>
      <c r="Q188" s="204">
        <v>242.20000000000002</v>
      </c>
      <c r="R188" s="204">
        <f t="shared" si="11"/>
        <v>5090.9608264999997</v>
      </c>
      <c r="S188" s="175" t="s">
        <v>152</v>
      </c>
      <c r="T188" s="175">
        <v>2027</v>
      </c>
      <c r="U188" s="205" t="s">
        <v>391</v>
      </c>
      <c r="V188" s="204">
        <v>4000</v>
      </c>
      <c r="W188" s="204">
        <v>708.49</v>
      </c>
      <c r="X188" s="204">
        <f t="shared" si="12"/>
        <v>4708.49</v>
      </c>
      <c r="Y188" s="204">
        <f t="shared" si="13"/>
        <v>9799.4508265000004</v>
      </c>
    </row>
    <row r="189" spans="1:25" s="171" customFormat="1" ht="15" customHeight="1">
      <c r="A189" s="171" t="s">
        <v>60</v>
      </c>
      <c r="B189" s="175">
        <v>600000</v>
      </c>
      <c r="C189" s="175" t="s">
        <v>294</v>
      </c>
      <c r="D189" s="172" t="s">
        <v>295</v>
      </c>
      <c r="E189" s="177" t="s">
        <v>557</v>
      </c>
      <c r="F189" s="175">
        <v>1212</v>
      </c>
      <c r="G189" s="175" t="s">
        <v>130</v>
      </c>
      <c r="H189" s="203">
        <v>7288.7039999999997</v>
      </c>
      <c r="I189" s="204">
        <v>2843.1</v>
      </c>
      <c r="J189" s="204">
        <v>2156.9033808000004</v>
      </c>
      <c r="K189" s="204">
        <v>0</v>
      </c>
      <c r="L189" s="204">
        <v>0</v>
      </c>
      <c r="M189" s="204">
        <v>1147.9208265</v>
      </c>
      <c r="N189" s="204">
        <v>0</v>
      </c>
      <c r="O189" s="204">
        <v>0</v>
      </c>
      <c r="P189" s="204">
        <v>0</v>
      </c>
      <c r="Q189" s="204">
        <v>0</v>
      </c>
      <c r="R189" s="204">
        <f t="shared" si="11"/>
        <v>6147.9242073000005</v>
      </c>
      <c r="S189" s="175" t="s">
        <v>154</v>
      </c>
      <c r="T189" s="175">
        <v>2008</v>
      </c>
      <c r="U189" s="205" t="s">
        <v>390</v>
      </c>
      <c r="V189" s="204">
        <v>0</v>
      </c>
      <c r="W189" s="204">
        <v>0</v>
      </c>
      <c r="X189" s="204">
        <f t="shared" si="12"/>
        <v>0</v>
      </c>
      <c r="Y189" s="204">
        <f t="shared" si="13"/>
        <v>6147.9242073000005</v>
      </c>
    </row>
    <row r="190" spans="1:25" s="171" customFormat="1" ht="15" customHeight="1">
      <c r="A190" s="171" t="s">
        <v>60</v>
      </c>
      <c r="B190" s="175">
        <v>600000</v>
      </c>
      <c r="C190" s="175" t="s">
        <v>294</v>
      </c>
      <c r="D190" s="172" t="s">
        <v>295</v>
      </c>
      <c r="E190" s="177" t="s">
        <v>519</v>
      </c>
      <c r="F190" s="175">
        <v>1212</v>
      </c>
      <c r="G190" s="175" t="s">
        <v>130</v>
      </c>
      <c r="H190" s="203">
        <v>6252.9407999999994</v>
      </c>
      <c r="I190" s="204">
        <v>2843.1</v>
      </c>
      <c r="J190" s="204">
        <v>1681.4748321000004</v>
      </c>
      <c r="K190" s="204">
        <v>0</v>
      </c>
      <c r="L190" s="204">
        <v>0</v>
      </c>
      <c r="M190" s="204">
        <v>1147.9208265</v>
      </c>
      <c r="N190" s="204">
        <v>0</v>
      </c>
      <c r="O190" s="204">
        <v>0</v>
      </c>
      <c r="P190" s="204">
        <v>0</v>
      </c>
      <c r="Q190" s="204">
        <v>0</v>
      </c>
      <c r="R190" s="204">
        <f t="shared" si="11"/>
        <v>5672.4956585999998</v>
      </c>
      <c r="S190" s="175" t="s">
        <v>154</v>
      </c>
      <c r="T190" s="175">
        <v>2011</v>
      </c>
      <c r="U190" s="205" t="s">
        <v>390</v>
      </c>
      <c r="V190" s="204">
        <v>0</v>
      </c>
      <c r="W190" s="204">
        <v>0</v>
      </c>
      <c r="X190" s="204">
        <f t="shared" si="12"/>
        <v>0</v>
      </c>
      <c r="Y190" s="204">
        <f t="shared" si="13"/>
        <v>5672.4956585999998</v>
      </c>
    </row>
    <row r="191" spans="1:25" s="171" customFormat="1" ht="15" customHeight="1">
      <c r="A191" s="171" t="s">
        <v>60</v>
      </c>
      <c r="B191" s="175">
        <v>600000</v>
      </c>
      <c r="C191" s="175" t="s">
        <v>294</v>
      </c>
      <c r="D191" s="172" t="s">
        <v>295</v>
      </c>
      <c r="E191" s="177" t="s">
        <v>525</v>
      </c>
      <c r="F191" s="175">
        <v>1031</v>
      </c>
      <c r="G191" s="175" t="s">
        <v>130</v>
      </c>
      <c r="H191" s="203">
        <v>5049.2159999999994</v>
      </c>
      <c r="I191" s="204">
        <v>2527.1999999999998</v>
      </c>
      <c r="J191" s="204">
        <v>1254.9883640000005</v>
      </c>
      <c r="K191" s="204">
        <v>0</v>
      </c>
      <c r="L191" s="204">
        <v>0</v>
      </c>
      <c r="M191" s="204">
        <v>1147.9208265</v>
      </c>
      <c r="N191" s="204">
        <v>0</v>
      </c>
      <c r="O191" s="204">
        <v>0</v>
      </c>
      <c r="P191" s="204">
        <v>0</v>
      </c>
      <c r="Q191" s="204">
        <v>0</v>
      </c>
      <c r="R191" s="204">
        <f t="shared" si="11"/>
        <v>4930.1091905000003</v>
      </c>
      <c r="S191" s="175" t="s">
        <v>154</v>
      </c>
      <c r="T191" s="175">
        <v>2015</v>
      </c>
      <c r="U191" s="205" t="s">
        <v>390</v>
      </c>
      <c r="V191" s="204">
        <v>0</v>
      </c>
      <c r="W191" s="204">
        <v>0</v>
      </c>
      <c r="X191" s="204">
        <f t="shared" si="12"/>
        <v>0</v>
      </c>
      <c r="Y191" s="204">
        <f t="shared" si="13"/>
        <v>4930.1091905000003</v>
      </c>
    </row>
    <row r="192" spans="1:25" s="171" customFormat="1" ht="15" customHeight="1">
      <c r="A192" s="171" t="s">
        <v>60</v>
      </c>
      <c r="B192" s="175">
        <v>600000</v>
      </c>
      <c r="C192" s="175" t="s">
        <v>294</v>
      </c>
      <c r="D192" s="172" t="s">
        <v>295</v>
      </c>
      <c r="E192" s="177">
        <v>151068</v>
      </c>
      <c r="F192" s="175">
        <v>1212</v>
      </c>
      <c r="G192" s="175" t="s">
        <v>130</v>
      </c>
      <c r="H192" s="203">
        <v>2835.6479999999997</v>
      </c>
      <c r="I192" s="204">
        <v>2843.1</v>
      </c>
      <c r="J192" s="204">
        <v>0</v>
      </c>
      <c r="K192" s="204">
        <v>0</v>
      </c>
      <c r="L192" s="204">
        <v>0</v>
      </c>
      <c r="M192" s="204">
        <v>1147.9208265</v>
      </c>
      <c r="N192" s="204">
        <v>0</v>
      </c>
      <c r="O192" s="204">
        <v>0</v>
      </c>
      <c r="P192" s="204">
        <v>0</v>
      </c>
      <c r="Q192" s="204">
        <v>199.81500000000003</v>
      </c>
      <c r="R192" s="204">
        <f t="shared" si="11"/>
        <v>4190.8358264999997</v>
      </c>
      <c r="S192" s="175" t="s">
        <v>152</v>
      </c>
      <c r="T192" s="175">
        <v>2025</v>
      </c>
      <c r="U192" s="205" t="s">
        <v>397</v>
      </c>
      <c r="V192" s="204">
        <v>3300</v>
      </c>
      <c r="W192" s="204">
        <v>351.92</v>
      </c>
      <c r="X192" s="204">
        <f t="shared" si="12"/>
        <v>3651.92</v>
      </c>
      <c r="Y192" s="204">
        <f t="shared" si="13"/>
        <v>7842.7558264999998</v>
      </c>
    </row>
    <row r="193" spans="1:26" s="171" customFormat="1" ht="15" customHeight="1">
      <c r="A193" s="171" t="s">
        <v>60</v>
      </c>
      <c r="B193" s="175">
        <v>600000</v>
      </c>
      <c r="C193" s="175" t="s">
        <v>294</v>
      </c>
      <c r="D193" s="171" t="s">
        <v>295</v>
      </c>
      <c r="E193" s="177">
        <v>151072</v>
      </c>
      <c r="F193" s="175">
        <v>1212</v>
      </c>
      <c r="G193" s="175" t="s">
        <v>130</v>
      </c>
      <c r="H193" s="203">
        <v>16564.953600000001</v>
      </c>
      <c r="I193" s="204">
        <v>2843.1</v>
      </c>
      <c r="J193" s="204">
        <v>5534.8315407000009</v>
      </c>
      <c r="K193" s="204">
        <v>0</v>
      </c>
      <c r="L193" s="204">
        <v>0</v>
      </c>
      <c r="M193" s="204">
        <v>1147.9208265</v>
      </c>
      <c r="N193" s="204">
        <v>0</v>
      </c>
      <c r="O193" s="204">
        <v>1800.9379899999999</v>
      </c>
      <c r="P193" s="204">
        <v>0</v>
      </c>
      <c r="Q193" s="204">
        <v>199.81500000000003</v>
      </c>
      <c r="R193" s="204">
        <f t="shared" si="11"/>
        <v>11526.605357200002</v>
      </c>
      <c r="S193" s="175" t="s">
        <v>152</v>
      </c>
      <c r="T193" s="175">
        <v>2025</v>
      </c>
      <c r="U193" s="205" t="s">
        <v>397</v>
      </c>
      <c r="V193" s="204">
        <v>3300</v>
      </c>
      <c r="W193" s="204">
        <v>351.92</v>
      </c>
      <c r="X193" s="204">
        <f t="shared" si="12"/>
        <v>3651.92</v>
      </c>
      <c r="Y193" s="204">
        <f t="shared" si="13"/>
        <v>15178.525357200002</v>
      </c>
      <c r="Z193" s="251"/>
    </row>
    <row r="194" spans="1:26" s="171" customFormat="1" ht="15" customHeight="1">
      <c r="A194" s="171" t="s">
        <v>60</v>
      </c>
      <c r="B194" s="175">
        <v>600000</v>
      </c>
      <c r="C194" s="175" t="s">
        <v>294</v>
      </c>
      <c r="D194" s="171" t="s">
        <v>295</v>
      </c>
      <c r="E194" s="174">
        <v>161052</v>
      </c>
      <c r="F194" s="175">
        <v>1035</v>
      </c>
      <c r="G194" s="175" t="s">
        <v>130</v>
      </c>
      <c r="H194" s="203">
        <v>7622.5535999999993</v>
      </c>
      <c r="I194" s="204">
        <v>3348.54</v>
      </c>
      <c r="J194" s="204">
        <v>2439.0785150200009</v>
      </c>
      <c r="K194" s="204">
        <v>0</v>
      </c>
      <c r="L194" s="204">
        <v>0</v>
      </c>
      <c r="M194" s="204">
        <v>1147.9208265</v>
      </c>
      <c r="N194" s="204">
        <v>0</v>
      </c>
      <c r="O194" s="204">
        <v>0</v>
      </c>
      <c r="P194" s="204">
        <v>0</v>
      </c>
      <c r="Q194" s="204">
        <v>0</v>
      </c>
      <c r="R194" s="204">
        <f t="shared" si="11"/>
        <v>6935.5393415200006</v>
      </c>
      <c r="S194" s="175" t="s">
        <v>385</v>
      </c>
      <c r="T194" s="175">
        <v>2017</v>
      </c>
      <c r="U194" s="205" t="s">
        <v>390</v>
      </c>
      <c r="V194" s="204">
        <v>0</v>
      </c>
      <c r="W194" s="204">
        <v>0</v>
      </c>
      <c r="X194" s="204">
        <f t="shared" si="12"/>
        <v>0</v>
      </c>
      <c r="Y194" s="204">
        <f t="shared" si="13"/>
        <v>6935.5393415200006</v>
      </c>
    </row>
    <row r="195" spans="1:26" s="171" customFormat="1" ht="15" customHeight="1">
      <c r="A195" s="171" t="s">
        <v>60</v>
      </c>
      <c r="B195" s="175">
        <v>600001</v>
      </c>
      <c r="C195" s="175" t="s">
        <v>383</v>
      </c>
      <c r="D195" s="171" t="s">
        <v>384</v>
      </c>
      <c r="E195" s="174">
        <v>141054</v>
      </c>
      <c r="F195" s="175">
        <v>1031</v>
      </c>
      <c r="G195" s="175" t="s">
        <v>130</v>
      </c>
      <c r="H195" s="203">
        <v>7102.08</v>
      </c>
      <c r="I195" s="204">
        <v>2527.1999999999998</v>
      </c>
      <c r="J195" s="204">
        <v>1224.9080928000003</v>
      </c>
      <c r="K195" s="204">
        <v>0</v>
      </c>
      <c r="L195" s="204">
        <v>0</v>
      </c>
      <c r="M195" s="204">
        <v>1147.9208265</v>
      </c>
      <c r="N195" s="204">
        <v>0</v>
      </c>
      <c r="O195" s="204">
        <v>0</v>
      </c>
      <c r="P195" s="204">
        <v>0</v>
      </c>
      <c r="Q195" s="204">
        <v>0</v>
      </c>
      <c r="R195" s="204">
        <f t="shared" ref="R195:R258" si="14">SUM(I195:Q195)</f>
        <v>4900.0289192999999</v>
      </c>
      <c r="S195" s="175" t="s">
        <v>382</v>
      </c>
      <c r="T195" s="175">
        <v>1900</v>
      </c>
      <c r="U195" s="205" t="s">
        <v>390</v>
      </c>
      <c r="V195" s="204">
        <v>0</v>
      </c>
      <c r="W195" s="204">
        <v>0</v>
      </c>
      <c r="X195" s="204">
        <f t="shared" ref="X195:X258" si="15">V195+W195</f>
        <v>0</v>
      </c>
      <c r="Y195" s="204">
        <f t="shared" ref="Y195:Y258" si="16">R195+X195</f>
        <v>4900.0289192999999</v>
      </c>
    </row>
    <row r="196" spans="1:26" s="171" customFormat="1" ht="15" customHeight="1">
      <c r="A196" s="171" t="s">
        <v>60</v>
      </c>
      <c r="B196" s="175">
        <v>601080</v>
      </c>
      <c r="C196" s="175" t="s">
        <v>302</v>
      </c>
      <c r="D196" s="171" t="s">
        <v>303</v>
      </c>
      <c r="E196" s="174" t="s">
        <v>521</v>
      </c>
      <c r="F196" s="175">
        <v>1024</v>
      </c>
      <c r="G196" s="175" t="s">
        <v>130</v>
      </c>
      <c r="H196" s="203">
        <v>1881.7919999999999</v>
      </c>
      <c r="I196" s="204">
        <v>2400.8399999999997</v>
      </c>
      <c r="J196" s="204">
        <v>0</v>
      </c>
      <c r="K196" s="204">
        <v>0</v>
      </c>
      <c r="L196" s="204">
        <v>0</v>
      </c>
      <c r="M196" s="204">
        <v>1147.9208265</v>
      </c>
      <c r="N196" s="204">
        <v>0</v>
      </c>
      <c r="O196" s="204">
        <v>0</v>
      </c>
      <c r="P196" s="204">
        <v>0</v>
      </c>
      <c r="Q196" s="204">
        <v>0</v>
      </c>
      <c r="R196" s="204">
        <f t="shared" si="14"/>
        <v>3548.7608264999999</v>
      </c>
      <c r="S196" s="175" t="s">
        <v>381</v>
      </c>
      <c r="T196" s="175">
        <v>2019</v>
      </c>
      <c r="U196" s="205"/>
      <c r="V196" s="204">
        <v>0</v>
      </c>
      <c r="W196" s="204">
        <v>0</v>
      </c>
      <c r="X196" s="204">
        <f t="shared" si="15"/>
        <v>0</v>
      </c>
      <c r="Y196" s="204">
        <f t="shared" si="16"/>
        <v>3548.7608264999999</v>
      </c>
    </row>
    <row r="197" spans="1:26" s="171" customFormat="1" ht="15" customHeight="1">
      <c r="A197" s="171" t="s">
        <v>60</v>
      </c>
      <c r="B197" s="175">
        <v>601080</v>
      </c>
      <c r="C197" s="175" t="s">
        <v>302</v>
      </c>
      <c r="D197" s="172" t="s">
        <v>303</v>
      </c>
      <c r="E197" s="177">
        <v>111022</v>
      </c>
      <c r="F197" s="175">
        <v>1031</v>
      </c>
      <c r="G197" s="175" t="s">
        <v>130</v>
      </c>
      <c r="H197" s="203">
        <v>8596.1088</v>
      </c>
      <c r="I197" s="204">
        <v>2527.1999999999998</v>
      </c>
      <c r="J197" s="204">
        <v>1987.7634952000003</v>
      </c>
      <c r="K197" s="204">
        <v>0</v>
      </c>
      <c r="L197" s="204">
        <v>0</v>
      </c>
      <c r="M197" s="204">
        <v>1147.9208265</v>
      </c>
      <c r="N197" s="204">
        <v>0</v>
      </c>
      <c r="O197" s="204">
        <v>663.7</v>
      </c>
      <c r="P197" s="204">
        <v>0</v>
      </c>
      <c r="Q197" s="204">
        <v>0</v>
      </c>
      <c r="R197" s="204">
        <f t="shared" si="14"/>
        <v>6326.5843216999992</v>
      </c>
      <c r="S197" s="175" t="s">
        <v>382</v>
      </c>
      <c r="T197" s="175">
        <v>1900</v>
      </c>
      <c r="U197" s="205" t="s">
        <v>390</v>
      </c>
      <c r="V197" s="204">
        <v>0</v>
      </c>
      <c r="W197" s="204">
        <v>0</v>
      </c>
      <c r="X197" s="204">
        <f t="shared" si="15"/>
        <v>0</v>
      </c>
      <c r="Y197" s="204">
        <f t="shared" si="16"/>
        <v>6326.5843216999992</v>
      </c>
      <c r="Z197" s="251"/>
    </row>
    <row r="198" spans="1:26" s="171" customFormat="1" ht="15" customHeight="1">
      <c r="A198" s="171" t="s">
        <v>60</v>
      </c>
      <c r="B198" s="175">
        <v>601200</v>
      </c>
      <c r="C198" s="175" t="s">
        <v>300</v>
      </c>
      <c r="D198" s="172" t="s">
        <v>301</v>
      </c>
      <c r="E198" s="174">
        <v>121031</v>
      </c>
      <c r="F198" s="175">
        <v>1212</v>
      </c>
      <c r="G198" s="175" t="s">
        <v>130</v>
      </c>
      <c r="H198" s="203">
        <v>8077.7087999999994</v>
      </c>
      <c r="I198" s="204">
        <v>2843.1</v>
      </c>
      <c r="J198" s="204">
        <v>1936.6640180999998</v>
      </c>
      <c r="K198" s="204">
        <v>0</v>
      </c>
      <c r="L198" s="204">
        <v>0</v>
      </c>
      <c r="M198" s="204">
        <v>1147.9208265</v>
      </c>
      <c r="N198" s="204">
        <v>0</v>
      </c>
      <c r="O198" s="204">
        <v>1507.7064500000001</v>
      </c>
      <c r="P198" s="204">
        <v>0</v>
      </c>
      <c r="Q198" s="204">
        <v>0</v>
      </c>
      <c r="R198" s="204">
        <f t="shared" si="14"/>
        <v>7435.3912946</v>
      </c>
      <c r="S198" s="175" t="s">
        <v>382</v>
      </c>
      <c r="T198" s="175">
        <v>1900</v>
      </c>
      <c r="U198" s="205" t="s">
        <v>390</v>
      </c>
      <c r="V198" s="204">
        <v>0</v>
      </c>
      <c r="W198" s="204">
        <v>0</v>
      </c>
      <c r="X198" s="204">
        <f t="shared" si="15"/>
        <v>0</v>
      </c>
      <c r="Y198" s="204">
        <f t="shared" si="16"/>
        <v>7435.3912946</v>
      </c>
      <c r="Z198" s="251"/>
    </row>
    <row r="199" spans="1:26" s="171" customFormat="1" ht="15" customHeight="1">
      <c r="A199" s="171" t="s">
        <v>60</v>
      </c>
      <c r="B199" s="175">
        <v>601200</v>
      </c>
      <c r="C199" s="175" t="s">
        <v>300</v>
      </c>
      <c r="D199" s="171" t="s">
        <v>301</v>
      </c>
      <c r="E199" s="175" t="s">
        <v>522</v>
      </c>
      <c r="F199" s="175">
        <v>1212</v>
      </c>
      <c r="G199" s="175" t="s">
        <v>130</v>
      </c>
      <c r="H199" s="203">
        <v>5695.1423999999997</v>
      </c>
      <c r="I199" s="204">
        <v>2843.1</v>
      </c>
      <c r="J199" s="204">
        <v>816.6053952000002</v>
      </c>
      <c r="K199" s="204">
        <v>0</v>
      </c>
      <c r="L199" s="204">
        <v>0</v>
      </c>
      <c r="M199" s="204">
        <v>1147.9208265</v>
      </c>
      <c r="N199" s="204">
        <v>0</v>
      </c>
      <c r="O199" s="204">
        <v>1285.3063</v>
      </c>
      <c r="P199" s="204">
        <v>0</v>
      </c>
      <c r="Q199" s="204">
        <v>0</v>
      </c>
      <c r="R199" s="204">
        <f t="shared" si="14"/>
        <v>6092.9325217000005</v>
      </c>
      <c r="S199" s="175" t="s">
        <v>382</v>
      </c>
      <c r="T199" s="175">
        <v>1900</v>
      </c>
      <c r="U199" s="205" t="s">
        <v>390</v>
      </c>
      <c r="V199" s="204">
        <v>0</v>
      </c>
      <c r="W199" s="204">
        <v>0</v>
      </c>
      <c r="X199" s="204">
        <f t="shared" si="15"/>
        <v>0</v>
      </c>
      <c r="Y199" s="204">
        <f t="shared" si="16"/>
        <v>6092.9325217000005</v>
      </c>
      <c r="Z199" s="251"/>
    </row>
    <row r="200" spans="1:26" s="171" customFormat="1" ht="15" customHeight="1">
      <c r="A200" s="171" t="s">
        <v>60</v>
      </c>
      <c r="B200" s="175">
        <v>601200</v>
      </c>
      <c r="C200" s="175" t="s">
        <v>300</v>
      </c>
      <c r="D200" s="172" t="s">
        <v>301</v>
      </c>
      <c r="E200" s="177">
        <v>141004</v>
      </c>
      <c r="F200" s="175">
        <v>1020</v>
      </c>
      <c r="G200" s="175" t="s">
        <v>130</v>
      </c>
      <c r="H200" s="203">
        <v>1111.4495999999999</v>
      </c>
      <c r="I200" s="204">
        <v>2337.66</v>
      </c>
      <c r="J200" s="204">
        <v>0</v>
      </c>
      <c r="K200" s="204">
        <v>0</v>
      </c>
      <c r="L200" s="204">
        <v>0</v>
      </c>
      <c r="M200" s="204">
        <v>1147.9208265</v>
      </c>
      <c r="N200" s="204">
        <v>0</v>
      </c>
      <c r="O200" s="204">
        <v>0</v>
      </c>
      <c r="P200" s="204">
        <v>0</v>
      </c>
      <c r="Q200" s="204">
        <v>108.99000000000001</v>
      </c>
      <c r="R200" s="204">
        <f t="shared" si="14"/>
        <v>3594.5708264999994</v>
      </c>
      <c r="S200" s="175" t="s">
        <v>152</v>
      </c>
      <c r="T200" s="175">
        <v>2025</v>
      </c>
      <c r="U200" s="205" t="s">
        <v>391</v>
      </c>
      <c r="V200" s="204">
        <v>1800</v>
      </c>
      <c r="W200" s="204">
        <v>191.95999999999998</v>
      </c>
      <c r="X200" s="204">
        <f t="shared" si="15"/>
        <v>1991.96</v>
      </c>
      <c r="Y200" s="204">
        <f t="shared" si="16"/>
        <v>5586.5308264999994</v>
      </c>
    </row>
    <row r="201" spans="1:26" s="171" customFormat="1" ht="15" customHeight="1">
      <c r="A201" s="171" t="s">
        <v>60</v>
      </c>
      <c r="B201" s="175">
        <v>601203</v>
      </c>
      <c r="C201" s="175" t="s">
        <v>298</v>
      </c>
      <c r="D201" s="171" t="s">
        <v>299</v>
      </c>
      <c r="E201" s="176" t="s">
        <v>523</v>
      </c>
      <c r="F201" s="175">
        <v>1031</v>
      </c>
      <c r="G201" s="175" t="s">
        <v>130</v>
      </c>
      <c r="H201" s="203">
        <v>3453.5807999999997</v>
      </c>
      <c r="I201" s="204">
        <v>2527.1999999999998</v>
      </c>
      <c r="J201" s="204">
        <v>1284.0823968000002</v>
      </c>
      <c r="K201" s="204">
        <v>0</v>
      </c>
      <c r="L201" s="204">
        <v>0</v>
      </c>
      <c r="M201" s="204">
        <v>1147.9208265</v>
      </c>
      <c r="N201" s="204">
        <v>0</v>
      </c>
      <c r="O201" s="204">
        <v>0</v>
      </c>
      <c r="P201" s="204">
        <v>0</v>
      </c>
      <c r="Q201" s="204">
        <v>0</v>
      </c>
      <c r="R201" s="204">
        <f t="shared" si="14"/>
        <v>4959.2032233</v>
      </c>
      <c r="S201" s="175" t="s">
        <v>154</v>
      </c>
      <c r="T201" s="175">
        <v>2012</v>
      </c>
      <c r="U201" s="205" t="s">
        <v>390</v>
      </c>
      <c r="V201" s="204">
        <v>0</v>
      </c>
      <c r="W201" s="204">
        <v>0</v>
      </c>
      <c r="X201" s="204">
        <f t="shared" si="15"/>
        <v>0</v>
      </c>
      <c r="Y201" s="204">
        <f t="shared" si="16"/>
        <v>4959.2032233</v>
      </c>
    </row>
    <row r="202" spans="1:26" s="171" customFormat="1" ht="15" customHeight="1">
      <c r="A202" s="171" t="s">
        <v>60</v>
      </c>
      <c r="B202" s="175">
        <v>601203</v>
      </c>
      <c r="C202" s="175" t="s">
        <v>298</v>
      </c>
      <c r="D202" s="171" t="s">
        <v>299</v>
      </c>
      <c r="E202" s="175" t="s">
        <v>524</v>
      </c>
      <c r="F202" s="175">
        <v>9020</v>
      </c>
      <c r="G202" s="175" t="s">
        <v>131</v>
      </c>
      <c r="H202" s="203">
        <v>0</v>
      </c>
      <c r="I202" s="204">
        <v>0</v>
      </c>
      <c r="J202" s="204">
        <v>0</v>
      </c>
      <c r="K202" s="204">
        <v>397.55105207999998</v>
      </c>
      <c r="L202" s="204">
        <v>101.91262536000001</v>
      </c>
      <c r="M202" s="204">
        <v>1147.9208265</v>
      </c>
      <c r="N202" s="204">
        <v>0</v>
      </c>
      <c r="O202" s="204">
        <v>0</v>
      </c>
      <c r="P202" s="204">
        <v>0</v>
      </c>
      <c r="Q202" s="204">
        <v>0</v>
      </c>
      <c r="R202" s="204">
        <f t="shared" si="14"/>
        <v>1647.3845039399998</v>
      </c>
      <c r="S202" s="175" t="s">
        <v>381</v>
      </c>
      <c r="T202" s="175">
        <v>2019</v>
      </c>
      <c r="U202" s="205"/>
      <c r="V202" s="204">
        <v>0</v>
      </c>
      <c r="W202" s="204">
        <v>0</v>
      </c>
      <c r="X202" s="204">
        <f t="shared" si="15"/>
        <v>0</v>
      </c>
      <c r="Y202" s="204">
        <f t="shared" si="16"/>
        <v>1647.3845039399998</v>
      </c>
    </row>
    <row r="203" spans="1:26" s="171" customFormat="1" ht="15" customHeight="1">
      <c r="A203" s="171" t="s">
        <v>60</v>
      </c>
      <c r="B203" s="175">
        <v>601203</v>
      </c>
      <c r="C203" s="175" t="s">
        <v>298</v>
      </c>
      <c r="D203" s="171" t="s">
        <v>299</v>
      </c>
      <c r="E203" s="177" t="s">
        <v>520</v>
      </c>
      <c r="F203" s="175">
        <v>1031</v>
      </c>
      <c r="G203" s="175" t="s">
        <v>130</v>
      </c>
      <c r="H203" s="203">
        <v>1078.2719999999999</v>
      </c>
      <c r="I203" s="204">
        <v>2527.1999999999998</v>
      </c>
      <c r="J203" s="204">
        <v>27.121556000000002</v>
      </c>
      <c r="K203" s="204">
        <v>0</v>
      </c>
      <c r="L203" s="204">
        <v>0</v>
      </c>
      <c r="M203" s="204">
        <v>1147.9208265</v>
      </c>
      <c r="N203" s="204">
        <v>0</v>
      </c>
      <c r="O203" s="204">
        <v>0</v>
      </c>
      <c r="P203" s="204">
        <v>0</v>
      </c>
      <c r="Q203" s="204">
        <v>0</v>
      </c>
      <c r="R203" s="204">
        <f t="shared" si="14"/>
        <v>3702.2423824999996</v>
      </c>
      <c r="S203" s="175" t="s">
        <v>154</v>
      </c>
      <c r="T203" s="175">
        <v>2015</v>
      </c>
      <c r="U203" s="205" t="s">
        <v>390</v>
      </c>
      <c r="V203" s="204">
        <v>0</v>
      </c>
      <c r="W203" s="204">
        <v>0</v>
      </c>
      <c r="X203" s="204">
        <f t="shared" si="15"/>
        <v>0</v>
      </c>
      <c r="Y203" s="204">
        <f t="shared" si="16"/>
        <v>3702.2423824999996</v>
      </c>
    </row>
    <row r="204" spans="1:26" s="171" customFormat="1" ht="15" customHeight="1">
      <c r="A204" s="171" t="s">
        <v>60</v>
      </c>
      <c r="B204" s="175">
        <v>601203</v>
      </c>
      <c r="C204" s="175" t="s">
        <v>298</v>
      </c>
      <c r="D204" s="171" t="s">
        <v>299</v>
      </c>
      <c r="E204" s="177">
        <v>101004</v>
      </c>
      <c r="F204" s="175">
        <v>1202</v>
      </c>
      <c r="G204" s="175" t="s">
        <v>130</v>
      </c>
      <c r="H204" s="203">
        <v>369.10079999999999</v>
      </c>
      <c r="I204" s="204">
        <v>2843.1</v>
      </c>
      <c r="J204" s="204">
        <v>0</v>
      </c>
      <c r="K204" s="204">
        <v>0</v>
      </c>
      <c r="L204" s="204">
        <v>0</v>
      </c>
      <c r="M204" s="204">
        <v>1147.9208265</v>
      </c>
      <c r="N204" s="204">
        <v>0</v>
      </c>
      <c r="O204" s="204">
        <v>0</v>
      </c>
      <c r="P204" s="204">
        <v>0</v>
      </c>
      <c r="Q204" s="204">
        <v>0</v>
      </c>
      <c r="R204" s="204">
        <f t="shared" si="14"/>
        <v>3991.0208265000001</v>
      </c>
      <c r="S204" s="175" t="s">
        <v>154</v>
      </c>
      <c r="T204" s="175">
        <v>2017</v>
      </c>
      <c r="U204" s="205" t="s">
        <v>390</v>
      </c>
      <c r="V204" s="204">
        <v>0</v>
      </c>
      <c r="W204" s="204">
        <v>0</v>
      </c>
      <c r="X204" s="204">
        <f t="shared" si="15"/>
        <v>0</v>
      </c>
      <c r="Y204" s="204">
        <f t="shared" si="16"/>
        <v>3991.0208265000001</v>
      </c>
    </row>
    <row r="205" spans="1:26" s="171" customFormat="1" ht="15" customHeight="1">
      <c r="A205" s="171" t="s">
        <v>60</v>
      </c>
      <c r="B205" s="175">
        <v>601203</v>
      </c>
      <c r="C205" s="175" t="s">
        <v>298</v>
      </c>
      <c r="D205" s="171" t="s">
        <v>299</v>
      </c>
      <c r="E205" s="177">
        <v>101024</v>
      </c>
      <c r="F205" s="175">
        <v>1202</v>
      </c>
      <c r="G205" s="175" t="s">
        <v>130</v>
      </c>
      <c r="H205" s="203">
        <v>1130.1119999999999</v>
      </c>
      <c r="I205" s="204">
        <v>2843.1</v>
      </c>
      <c r="J205" s="204">
        <v>0</v>
      </c>
      <c r="K205" s="204">
        <v>0</v>
      </c>
      <c r="L205" s="204">
        <v>0</v>
      </c>
      <c r="M205" s="204">
        <v>1147.9208265</v>
      </c>
      <c r="N205" s="204">
        <v>0</v>
      </c>
      <c r="O205" s="204">
        <v>0</v>
      </c>
      <c r="P205" s="204">
        <v>0</v>
      </c>
      <c r="Q205" s="204">
        <v>0</v>
      </c>
      <c r="R205" s="204">
        <f t="shared" si="14"/>
        <v>3991.0208265000001</v>
      </c>
      <c r="S205" s="175" t="s">
        <v>154</v>
      </c>
      <c r="T205" s="175">
        <v>2016</v>
      </c>
      <c r="U205" s="205" t="s">
        <v>390</v>
      </c>
      <c r="V205" s="204">
        <v>0</v>
      </c>
      <c r="W205" s="204">
        <v>0</v>
      </c>
      <c r="X205" s="204">
        <f t="shared" si="15"/>
        <v>0</v>
      </c>
      <c r="Y205" s="204">
        <f t="shared" si="16"/>
        <v>3991.0208265000001</v>
      </c>
    </row>
    <row r="206" spans="1:26" s="171" customFormat="1" ht="15" customHeight="1">
      <c r="A206" s="171" t="s">
        <v>60</v>
      </c>
      <c r="B206" s="175">
        <v>601203</v>
      </c>
      <c r="C206" s="175" t="s">
        <v>298</v>
      </c>
      <c r="D206" s="171" t="s">
        <v>299</v>
      </c>
      <c r="E206" s="177">
        <v>101039</v>
      </c>
      <c r="F206" s="175">
        <v>1024</v>
      </c>
      <c r="G206" s="175" t="s">
        <v>130</v>
      </c>
      <c r="H206" s="203">
        <v>1912.896</v>
      </c>
      <c r="I206" s="204">
        <v>2400.8399999999997</v>
      </c>
      <c r="J206" s="204">
        <v>174.73678852000003</v>
      </c>
      <c r="K206" s="204">
        <v>0</v>
      </c>
      <c r="L206" s="204">
        <v>0</v>
      </c>
      <c r="M206" s="204">
        <v>1147.9208265</v>
      </c>
      <c r="N206" s="204">
        <v>0</v>
      </c>
      <c r="O206" s="204">
        <v>0</v>
      </c>
      <c r="P206" s="204">
        <v>0</v>
      </c>
      <c r="Q206" s="204">
        <v>0</v>
      </c>
      <c r="R206" s="204">
        <f t="shared" si="14"/>
        <v>3723.49761502</v>
      </c>
      <c r="S206" s="175" t="s">
        <v>381</v>
      </c>
      <c r="T206" s="175">
        <v>2021</v>
      </c>
      <c r="U206" s="205"/>
      <c r="V206" s="204">
        <v>0</v>
      </c>
      <c r="W206" s="204">
        <v>0</v>
      </c>
      <c r="X206" s="204">
        <f t="shared" si="15"/>
        <v>0</v>
      </c>
      <c r="Y206" s="204">
        <f t="shared" si="16"/>
        <v>3723.49761502</v>
      </c>
    </row>
    <row r="207" spans="1:26" s="171" customFormat="1" ht="15" customHeight="1">
      <c r="A207" s="171" t="s">
        <v>60</v>
      </c>
      <c r="B207" s="175">
        <v>601203</v>
      </c>
      <c r="C207" s="175" t="s">
        <v>298</v>
      </c>
      <c r="D207" s="171" t="s">
        <v>299</v>
      </c>
      <c r="E207" s="174">
        <v>101068</v>
      </c>
      <c r="F207" s="175">
        <v>1024</v>
      </c>
      <c r="G207" s="175" t="s">
        <v>130</v>
      </c>
      <c r="H207" s="203">
        <v>4265.3951999999999</v>
      </c>
      <c r="I207" s="204">
        <v>2400.8399999999997</v>
      </c>
      <c r="J207" s="204">
        <v>385.07678328000003</v>
      </c>
      <c r="K207" s="204">
        <v>0</v>
      </c>
      <c r="L207" s="204">
        <v>0</v>
      </c>
      <c r="M207" s="204">
        <v>1147.9208265</v>
      </c>
      <c r="N207" s="204">
        <v>0</v>
      </c>
      <c r="O207" s="204">
        <v>0</v>
      </c>
      <c r="P207" s="204">
        <v>0</v>
      </c>
      <c r="Q207" s="204">
        <v>0</v>
      </c>
      <c r="R207" s="204">
        <f t="shared" si="14"/>
        <v>3933.8376097800001</v>
      </c>
      <c r="S207" s="175" t="s">
        <v>382</v>
      </c>
      <c r="T207" s="175">
        <v>1900</v>
      </c>
      <c r="U207" s="205" t="s">
        <v>390</v>
      </c>
      <c r="V207" s="204">
        <v>0</v>
      </c>
      <c r="W207" s="204">
        <v>0</v>
      </c>
      <c r="X207" s="204">
        <f t="shared" si="15"/>
        <v>0</v>
      </c>
      <c r="Y207" s="204">
        <f t="shared" si="16"/>
        <v>3933.8376097800001</v>
      </c>
    </row>
    <row r="208" spans="1:26" s="171" customFormat="1" ht="15" customHeight="1">
      <c r="A208" s="171" t="s">
        <v>60</v>
      </c>
      <c r="B208" s="175">
        <v>601203</v>
      </c>
      <c r="C208" s="175" t="s">
        <v>298</v>
      </c>
      <c r="D208" s="171" t="s">
        <v>299</v>
      </c>
      <c r="E208" s="174">
        <v>101069</v>
      </c>
      <c r="F208" s="175">
        <v>1024</v>
      </c>
      <c r="G208" s="175" t="s">
        <v>130</v>
      </c>
      <c r="H208" s="203">
        <v>774.4896</v>
      </c>
      <c r="I208" s="204">
        <v>2400.8399999999997</v>
      </c>
      <c r="J208" s="204">
        <v>0</v>
      </c>
      <c r="K208" s="204">
        <v>0</v>
      </c>
      <c r="L208" s="204">
        <v>0</v>
      </c>
      <c r="M208" s="204">
        <v>1147.9208265</v>
      </c>
      <c r="N208" s="204">
        <v>0</v>
      </c>
      <c r="O208" s="204">
        <v>0</v>
      </c>
      <c r="P208" s="204">
        <v>0</v>
      </c>
      <c r="Q208" s="204">
        <v>0</v>
      </c>
      <c r="R208" s="204">
        <f t="shared" si="14"/>
        <v>3548.7608264999999</v>
      </c>
      <c r="S208" s="175" t="s">
        <v>154</v>
      </c>
      <c r="T208" s="175">
        <v>2015</v>
      </c>
      <c r="U208" s="205" t="s">
        <v>390</v>
      </c>
      <c r="V208" s="204">
        <v>0</v>
      </c>
      <c r="W208" s="204">
        <v>0</v>
      </c>
      <c r="X208" s="204">
        <f t="shared" si="15"/>
        <v>0</v>
      </c>
      <c r="Y208" s="204">
        <f t="shared" si="16"/>
        <v>3548.7608264999999</v>
      </c>
    </row>
    <row r="209" spans="1:26" s="171" customFormat="1" ht="15" customHeight="1">
      <c r="A209" s="171" t="s">
        <v>60</v>
      </c>
      <c r="B209" s="175">
        <v>601203</v>
      </c>
      <c r="C209" s="175" t="s">
        <v>298</v>
      </c>
      <c r="D209" s="171" t="s">
        <v>299</v>
      </c>
      <c r="E209" s="174">
        <v>151045</v>
      </c>
      <c r="F209" s="175">
        <v>1024</v>
      </c>
      <c r="G209" s="175" t="s">
        <v>130</v>
      </c>
      <c r="H209" s="203">
        <v>3282.5087999999996</v>
      </c>
      <c r="I209" s="204">
        <v>2400.8399999999997</v>
      </c>
      <c r="J209" s="204">
        <v>142.8812882</v>
      </c>
      <c r="K209" s="204">
        <v>0</v>
      </c>
      <c r="L209" s="204">
        <v>0</v>
      </c>
      <c r="M209" s="204">
        <v>1147.9208265</v>
      </c>
      <c r="N209" s="204">
        <v>0</v>
      </c>
      <c r="O209" s="204">
        <v>0</v>
      </c>
      <c r="P209" s="204">
        <v>0</v>
      </c>
      <c r="Q209" s="204">
        <v>0</v>
      </c>
      <c r="R209" s="204">
        <f t="shared" si="14"/>
        <v>3691.6421147000001</v>
      </c>
      <c r="S209" s="175" t="s">
        <v>382</v>
      </c>
      <c r="T209" s="175">
        <v>1900</v>
      </c>
      <c r="U209" s="205" t="s">
        <v>390</v>
      </c>
      <c r="V209" s="204">
        <v>0</v>
      </c>
      <c r="W209" s="204">
        <v>0</v>
      </c>
      <c r="X209" s="204">
        <f t="shared" si="15"/>
        <v>0</v>
      </c>
      <c r="Y209" s="204">
        <f t="shared" si="16"/>
        <v>3691.6421147000001</v>
      </c>
    </row>
    <row r="210" spans="1:26" s="171" customFormat="1" ht="15" customHeight="1">
      <c r="A210" s="171" t="s">
        <v>60</v>
      </c>
      <c r="B210" s="175">
        <v>601203</v>
      </c>
      <c r="C210" s="175" t="s">
        <v>298</v>
      </c>
      <c r="D210" s="172" t="s">
        <v>299</v>
      </c>
      <c r="E210" s="174">
        <v>171011</v>
      </c>
      <c r="F210" s="175">
        <v>1226</v>
      </c>
      <c r="G210" s="175" t="s">
        <v>130</v>
      </c>
      <c r="H210" s="203">
        <v>2147.2127999999998</v>
      </c>
      <c r="I210" s="204">
        <v>4675.32</v>
      </c>
      <c r="J210" s="204">
        <v>0</v>
      </c>
      <c r="K210" s="204">
        <v>0</v>
      </c>
      <c r="L210" s="204">
        <v>0</v>
      </c>
      <c r="M210" s="204">
        <v>1147.9208265</v>
      </c>
      <c r="N210" s="204">
        <v>0</v>
      </c>
      <c r="O210" s="204">
        <v>0</v>
      </c>
      <c r="P210" s="204">
        <v>0</v>
      </c>
      <c r="Q210" s="204">
        <v>151.375</v>
      </c>
      <c r="R210" s="204">
        <f t="shared" si="14"/>
        <v>5974.6158264999995</v>
      </c>
      <c r="S210" s="175" t="s">
        <v>152</v>
      </c>
      <c r="T210" s="175">
        <v>2027</v>
      </c>
      <c r="U210" s="205" t="s">
        <v>396</v>
      </c>
      <c r="V210" s="204">
        <v>2500</v>
      </c>
      <c r="W210" s="204">
        <v>266.61</v>
      </c>
      <c r="X210" s="204">
        <f t="shared" si="15"/>
        <v>2766.61</v>
      </c>
      <c r="Y210" s="204">
        <f t="shared" si="16"/>
        <v>8741.2258265</v>
      </c>
    </row>
    <row r="211" spans="1:26" s="171" customFormat="1" ht="15" customHeight="1">
      <c r="A211" s="171" t="s">
        <v>60</v>
      </c>
      <c r="B211" s="175">
        <v>601203</v>
      </c>
      <c r="C211" s="175" t="s">
        <v>298</v>
      </c>
      <c r="D211" s="172" t="s">
        <v>299</v>
      </c>
      <c r="E211" s="174">
        <v>981061</v>
      </c>
      <c r="F211" s="175">
        <v>1205</v>
      </c>
      <c r="G211" s="175" t="s">
        <v>130</v>
      </c>
      <c r="H211" s="203">
        <v>4275.7631999999994</v>
      </c>
      <c r="I211" s="204">
        <v>6273.9003600000005</v>
      </c>
      <c r="J211" s="204">
        <v>1345.5003931599999</v>
      </c>
      <c r="K211" s="204">
        <v>0</v>
      </c>
      <c r="L211" s="204">
        <v>0</v>
      </c>
      <c r="M211" s="204">
        <v>1147.9208265</v>
      </c>
      <c r="N211" s="204">
        <v>0</v>
      </c>
      <c r="O211" s="204">
        <v>0</v>
      </c>
      <c r="P211" s="204">
        <v>0</v>
      </c>
      <c r="Q211" s="204">
        <v>0</v>
      </c>
      <c r="R211" s="204">
        <f t="shared" si="14"/>
        <v>8767.3215796599998</v>
      </c>
      <c r="S211" s="175" t="s">
        <v>154</v>
      </c>
      <c r="T211" s="175">
        <v>2008</v>
      </c>
      <c r="U211" s="205" t="s">
        <v>390</v>
      </c>
      <c r="V211" s="204">
        <v>0</v>
      </c>
      <c r="W211" s="204">
        <v>0</v>
      </c>
      <c r="X211" s="204">
        <f t="shared" si="15"/>
        <v>0</v>
      </c>
      <c r="Y211" s="204">
        <f t="shared" si="16"/>
        <v>8767.3215796599998</v>
      </c>
    </row>
    <row r="212" spans="1:26" s="171" customFormat="1" ht="15" customHeight="1">
      <c r="A212" s="171" t="s">
        <v>60</v>
      </c>
      <c r="B212" s="175">
        <v>601217</v>
      </c>
      <c r="C212" s="175" t="s">
        <v>304</v>
      </c>
      <c r="D212" s="172" t="s">
        <v>305</v>
      </c>
      <c r="E212" s="174" t="s">
        <v>527</v>
      </c>
      <c r="F212" s="175">
        <v>1024</v>
      </c>
      <c r="G212" s="175" t="s">
        <v>130</v>
      </c>
      <c r="H212" s="203">
        <v>1224.4607999999998</v>
      </c>
      <c r="I212" s="204">
        <v>2400.8399999999997</v>
      </c>
      <c r="J212" s="204">
        <v>0</v>
      </c>
      <c r="K212" s="204">
        <v>0</v>
      </c>
      <c r="L212" s="204">
        <v>0</v>
      </c>
      <c r="M212" s="204">
        <v>1147.9208265</v>
      </c>
      <c r="N212" s="204">
        <v>0</v>
      </c>
      <c r="O212" s="204">
        <v>0</v>
      </c>
      <c r="P212" s="204">
        <v>1300</v>
      </c>
      <c r="Q212" s="204">
        <v>145.32000000000002</v>
      </c>
      <c r="R212" s="204">
        <f t="shared" si="14"/>
        <v>4994.0808264999996</v>
      </c>
      <c r="S212" s="175" t="s">
        <v>152</v>
      </c>
      <c r="T212" s="175">
        <v>2031</v>
      </c>
      <c r="U212" s="205" t="s">
        <v>391</v>
      </c>
      <c r="V212" s="204">
        <v>2400</v>
      </c>
      <c r="W212" s="204">
        <v>255.95</v>
      </c>
      <c r="X212" s="204">
        <f t="shared" si="15"/>
        <v>2655.95</v>
      </c>
      <c r="Y212" s="204">
        <f t="shared" si="16"/>
        <v>7650.0308264999994</v>
      </c>
    </row>
    <row r="213" spans="1:26" s="171" customFormat="1" ht="15" customHeight="1">
      <c r="A213" s="171" t="s">
        <v>60</v>
      </c>
      <c r="B213" s="175">
        <v>601217</v>
      </c>
      <c r="C213" s="175" t="s">
        <v>304</v>
      </c>
      <c r="D213" s="171" t="s">
        <v>305</v>
      </c>
      <c r="E213" s="174">
        <v>131024</v>
      </c>
      <c r="F213" s="175">
        <v>1024</v>
      </c>
      <c r="G213" s="175" t="s">
        <v>130</v>
      </c>
      <c r="H213" s="203">
        <v>7894.1951999999992</v>
      </c>
      <c r="I213" s="204">
        <v>2400.8399999999997</v>
      </c>
      <c r="J213" s="204">
        <v>1241.8960492400001</v>
      </c>
      <c r="K213" s="204">
        <v>0</v>
      </c>
      <c r="L213" s="204">
        <v>0</v>
      </c>
      <c r="M213" s="204">
        <v>1147.9208265</v>
      </c>
      <c r="N213" s="204">
        <v>0</v>
      </c>
      <c r="O213" s="204">
        <v>0</v>
      </c>
      <c r="P213" s="204">
        <v>0</v>
      </c>
      <c r="Q213" s="204">
        <v>145.32000000000002</v>
      </c>
      <c r="R213" s="204">
        <f t="shared" si="14"/>
        <v>4935.9768757399997</v>
      </c>
      <c r="S213" s="175" t="s">
        <v>152</v>
      </c>
      <c r="T213" s="175">
        <v>2023</v>
      </c>
      <c r="U213" s="205" t="s">
        <v>391</v>
      </c>
      <c r="V213" s="204">
        <v>2400</v>
      </c>
      <c r="W213" s="204">
        <v>255.95</v>
      </c>
      <c r="X213" s="204">
        <f t="shared" si="15"/>
        <v>2655.95</v>
      </c>
      <c r="Y213" s="204">
        <f t="shared" si="16"/>
        <v>7591.9268757399996</v>
      </c>
    </row>
    <row r="214" spans="1:26" s="171" customFormat="1" ht="15" customHeight="1">
      <c r="A214" s="171" t="s">
        <v>60</v>
      </c>
      <c r="B214" s="175">
        <v>601350</v>
      </c>
      <c r="C214" s="175" t="s">
        <v>306</v>
      </c>
      <c r="D214" s="171" t="s">
        <v>307</v>
      </c>
      <c r="E214" s="174" t="s">
        <v>528</v>
      </c>
      <c r="F214" s="175">
        <v>1335</v>
      </c>
      <c r="G214" s="175" t="s">
        <v>131</v>
      </c>
      <c r="H214" s="203">
        <v>0</v>
      </c>
      <c r="I214" s="204">
        <v>0</v>
      </c>
      <c r="J214" s="204">
        <v>0</v>
      </c>
      <c r="K214" s="204">
        <v>6817.2813399600018</v>
      </c>
      <c r="L214" s="204">
        <v>333.06504777000004</v>
      </c>
      <c r="M214" s="204">
        <v>1147.9208265</v>
      </c>
      <c r="N214" s="204">
        <v>0</v>
      </c>
      <c r="O214" s="204">
        <v>0</v>
      </c>
      <c r="P214" s="204">
        <v>0</v>
      </c>
      <c r="Q214" s="204">
        <v>0</v>
      </c>
      <c r="R214" s="204">
        <f t="shared" si="14"/>
        <v>8298.2672142300016</v>
      </c>
      <c r="S214" s="175" t="s">
        <v>154</v>
      </c>
      <c r="T214" s="175">
        <v>2012</v>
      </c>
      <c r="U214" s="205" t="s">
        <v>390</v>
      </c>
      <c r="V214" s="204">
        <v>0</v>
      </c>
      <c r="W214" s="204">
        <v>0</v>
      </c>
      <c r="X214" s="204">
        <f t="shared" si="15"/>
        <v>0</v>
      </c>
      <c r="Y214" s="204">
        <f t="shared" si="16"/>
        <v>8298.2672142300016</v>
      </c>
    </row>
    <row r="215" spans="1:26" s="171" customFormat="1" ht="15" customHeight="1">
      <c r="A215" s="171" t="s">
        <v>60</v>
      </c>
      <c r="B215" s="175">
        <v>601350</v>
      </c>
      <c r="C215" s="175" t="s">
        <v>306</v>
      </c>
      <c r="D215" s="171" t="s">
        <v>307</v>
      </c>
      <c r="E215" s="174">
        <v>121002</v>
      </c>
      <c r="F215" s="175">
        <v>1202</v>
      </c>
      <c r="G215" s="175" t="s">
        <v>130</v>
      </c>
      <c r="H215" s="203">
        <v>11604.902399999999</v>
      </c>
      <c r="I215" s="204">
        <v>2843.1</v>
      </c>
      <c r="J215" s="204">
        <v>2934.120879900001</v>
      </c>
      <c r="K215" s="204">
        <v>0</v>
      </c>
      <c r="L215" s="204">
        <v>0</v>
      </c>
      <c r="M215" s="204">
        <v>1147.9208265</v>
      </c>
      <c r="N215" s="204">
        <v>0</v>
      </c>
      <c r="O215" s="204">
        <v>0</v>
      </c>
      <c r="P215" s="204">
        <v>0</v>
      </c>
      <c r="Q215" s="204">
        <v>157.43000000000004</v>
      </c>
      <c r="R215" s="204">
        <f t="shared" si="14"/>
        <v>7082.5717064000009</v>
      </c>
      <c r="S215" s="175" t="s">
        <v>152</v>
      </c>
      <c r="T215" s="175">
        <v>2023</v>
      </c>
      <c r="U215" s="205" t="s">
        <v>396</v>
      </c>
      <c r="V215" s="204">
        <v>2600</v>
      </c>
      <c r="W215" s="204">
        <v>277.27</v>
      </c>
      <c r="X215" s="204">
        <f t="shared" si="15"/>
        <v>2877.27</v>
      </c>
      <c r="Y215" s="204">
        <f t="shared" si="16"/>
        <v>9959.8417064000005</v>
      </c>
    </row>
    <row r="216" spans="1:26" s="171" customFormat="1" ht="15" customHeight="1">
      <c r="A216" s="171" t="s">
        <v>60</v>
      </c>
      <c r="B216" s="175">
        <v>601350</v>
      </c>
      <c r="C216" s="175" t="s">
        <v>306</v>
      </c>
      <c r="D216" s="170" t="s">
        <v>307</v>
      </c>
      <c r="E216" s="176">
        <v>161064</v>
      </c>
      <c r="F216" s="175">
        <v>1212</v>
      </c>
      <c r="G216" s="175" t="s">
        <v>130</v>
      </c>
      <c r="H216" s="203">
        <v>13273.113599999999</v>
      </c>
      <c r="I216" s="204">
        <v>2843.1</v>
      </c>
      <c r="J216" s="204">
        <v>3807.3117033000012</v>
      </c>
      <c r="K216" s="204">
        <v>0</v>
      </c>
      <c r="L216" s="204">
        <v>0</v>
      </c>
      <c r="M216" s="204">
        <v>1147.9208265</v>
      </c>
      <c r="N216" s="204">
        <v>0</v>
      </c>
      <c r="O216" s="204">
        <v>498.17567600000001</v>
      </c>
      <c r="P216" s="204">
        <v>0</v>
      </c>
      <c r="Q216" s="204">
        <v>145.32000000000002</v>
      </c>
      <c r="R216" s="204">
        <f t="shared" si="14"/>
        <v>8441.8282058000004</v>
      </c>
      <c r="S216" s="175" t="s">
        <v>152</v>
      </c>
      <c r="T216" s="175">
        <v>2026</v>
      </c>
      <c r="U216" s="205" t="s">
        <v>397</v>
      </c>
      <c r="V216" s="204">
        <v>2400</v>
      </c>
      <c r="W216" s="204">
        <v>255.95</v>
      </c>
      <c r="X216" s="204">
        <f t="shared" si="15"/>
        <v>2655.95</v>
      </c>
      <c r="Y216" s="204">
        <f t="shared" si="16"/>
        <v>11097.778205800001</v>
      </c>
      <c r="Z216" s="251"/>
    </row>
    <row r="217" spans="1:26" s="171" customFormat="1" ht="15" customHeight="1">
      <c r="A217" s="171" t="s">
        <v>60</v>
      </c>
      <c r="B217" s="175">
        <v>601350</v>
      </c>
      <c r="C217" s="175" t="s">
        <v>306</v>
      </c>
      <c r="D217" s="170" t="s">
        <v>307</v>
      </c>
      <c r="E217" s="175" t="s">
        <v>529</v>
      </c>
      <c r="F217" s="175">
        <v>1340</v>
      </c>
      <c r="G217" s="175" t="s">
        <v>131</v>
      </c>
      <c r="H217" s="203">
        <v>0</v>
      </c>
      <c r="I217" s="204">
        <v>0</v>
      </c>
      <c r="J217" s="204">
        <v>0</v>
      </c>
      <c r="K217" s="204">
        <v>596.54335922999996</v>
      </c>
      <c r="L217" s="204">
        <v>3702.1240374299996</v>
      </c>
      <c r="M217" s="204">
        <v>1147.9208265</v>
      </c>
      <c r="N217" s="204">
        <v>0</v>
      </c>
      <c r="O217" s="204">
        <v>0</v>
      </c>
      <c r="P217" s="204">
        <v>0</v>
      </c>
      <c r="Q217" s="204">
        <v>333.02500000000003</v>
      </c>
      <c r="R217" s="204">
        <f t="shared" si="14"/>
        <v>5779.6132231599986</v>
      </c>
      <c r="S217" s="175" t="s">
        <v>152</v>
      </c>
      <c r="T217" s="175">
        <v>2029</v>
      </c>
      <c r="U217" s="205" t="s">
        <v>399</v>
      </c>
      <c r="V217" s="204">
        <v>5500</v>
      </c>
      <c r="W217" s="204">
        <v>586.54</v>
      </c>
      <c r="X217" s="204">
        <f t="shared" si="15"/>
        <v>6086.54</v>
      </c>
      <c r="Y217" s="204">
        <f t="shared" si="16"/>
        <v>11866.153223159999</v>
      </c>
    </row>
    <row r="218" spans="1:26" s="171" customFormat="1" ht="15" customHeight="1">
      <c r="A218" s="171" t="s">
        <v>60</v>
      </c>
      <c r="B218" s="175">
        <v>601390</v>
      </c>
      <c r="C218" s="175" t="s">
        <v>308</v>
      </c>
      <c r="D218" s="172" t="s">
        <v>309</v>
      </c>
      <c r="E218" s="177" t="s">
        <v>530</v>
      </c>
      <c r="F218" s="175">
        <v>1202</v>
      </c>
      <c r="G218" s="175" t="s">
        <v>130</v>
      </c>
      <c r="H218" s="203">
        <v>10427.097599999999</v>
      </c>
      <c r="I218" s="204">
        <v>2843.1</v>
      </c>
      <c r="J218" s="204">
        <v>2941.3327482000009</v>
      </c>
      <c r="K218" s="204">
        <v>0</v>
      </c>
      <c r="L218" s="204">
        <v>0</v>
      </c>
      <c r="M218" s="204">
        <v>1147.9208265</v>
      </c>
      <c r="N218" s="204">
        <v>0</v>
      </c>
      <c r="O218" s="204">
        <v>0</v>
      </c>
      <c r="P218" s="204">
        <v>1300</v>
      </c>
      <c r="Q218" s="204">
        <v>157.43000000000004</v>
      </c>
      <c r="R218" s="204">
        <f t="shared" si="14"/>
        <v>8389.7835747000008</v>
      </c>
      <c r="S218" s="175" t="s">
        <v>152</v>
      </c>
      <c r="T218" s="175">
        <v>2031</v>
      </c>
      <c r="U218" s="205" t="s">
        <v>396</v>
      </c>
      <c r="V218" s="204">
        <v>2600</v>
      </c>
      <c r="W218" s="204">
        <v>277.27</v>
      </c>
      <c r="X218" s="204">
        <f t="shared" si="15"/>
        <v>2877.27</v>
      </c>
      <c r="Y218" s="204">
        <f t="shared" si="16"/>
        <v>11267.053574700001</v>
      </c>
    </row>
    <row r="219" spans="1:26" s="171" customFormat="1" ht="15" customHeight="1">
      <c r="A219" s="171" t="s">
        <v>60</v>
      </c>
      <c r="B219" s="175">
        <v>601390</v>
      </c>
      <c r="C219" s="175" t="s">
        <v>308</v>
      </c>
      <c r="D219" s="172" t="s">
        <v>309</v>
      </c>
      <c r="E219" s="174">
        <v>111031</v>
      </c>
      <c r="F219" s="175">
        <v>1212</v>
      </c>
      <c r="G219" s="175" t="s">
        <v>130</v>
      </c>
      <c r="H219" s="203">
        <v>1342.6559999999999</v>
      </c>
      <c r="I219" s="204">
        <v>2843.1</v>
      </c>
      <c r="J219" s="204">
        <v>0</v>
      </c>
      <c r="K219" s="204">
        <v>0</v>
      </c>
      <c r="L219" s="204">
        <v>0</v>
      </c>
      <c r="M219" s="204">
        <v>1147.9208265</v>
      </c>
      <c r="N219" s="204">
        <v>0</v>
      </c>
      <c r="O219" s="204">
        <v>0</v>
      </c>
      <c r="P219" s="204">
        <v>0</v>
      </c>
      <c r="Q219" s="204">
        <v>0</v>
      </c>
      <c r="R219" s="204">
        <f t="shared" si="14"/>
        <v>3991.0208265000001</v>
      </c>
      <c r="S219" s="175" t="s">
        <v>381</v>
      </c>
      <c r="T219" s="175">
        <v>2021</v>
      </c>
      <c r="U219" s="205"/>
      <c r="V219" s="204">
        <v>0</v>
      </c>
      <c r="W219" s="204">
        <v>0</v>
      </c>
      <c r="X219" s="204">
        <f t="shared" si="15"/>
        <v>0</v>
      </c>
      <c r="Y219" s="204">
        <f t="shared" si="16"/>
        <v>3991.0208265000001</v>
      </c>
    </row>
    <row r="220" spans="1:26" s="171" customFormat="1" ht="15" customHeight="1">
      <c r="A220" s="171" t="s">
        <v>60</v>
      </c>
      <c r="B220" s="175">
        <v>601390</v>
      </c>
      <c r="C220" s="175" t="s">
        <v>308</v>
      </c>
      <c r="D220" s="172" t="s">
        <v>309</v>
      </c>
      <c r="E220" s="177" t="s">
        <v>531</v>
      </c>
      <c r="F220" s="175">
        <v>1340</v>
      </c>
      <c r="G220" s="175" t="s">
        <v>131</v>
      </c>
      <c r="H220" s="203">
        <v>0</v>
      </c>
      <c r="I220" s="204">
        <v>0</v>
      </c>
      <c r="J220" s="204">
        <v>0</v>
      </c>
      <c r="K220" s="204">
        <v>2737.3970906100003</v>
      </c>
      <c r="L220" s="204">
        <v>6194.5202182500007</v>
      </c>
      <c r="M220" s="204">
        <v>1147.9208265</v>
      </c>
      <c r="N220" s="204">
        <v>0</v>
      </c>
      <c r="O220" s="204">
        <v>0</v>
      </c>
      <c r="P220" s="204">
        <v>0</v>
      </c>
      <c r="Q220" s="204">
        <v>419.61150000000009</v>
      </c>
      <c r="R220" s="204">
        <f t="shared" si="14"/>
        <v>10499.449635360001</v>
      </c>
      <c r="S220" s="175" t="s">
        <v>152</v>
      </c>
      <c r="T220" s="175">
        <v>2029</v>
      </c>
      <c r="U220" s="205" t="s">
        <v>399</v>
      </c>
      <c r="V220" s="204">
        <v>6930</v>
      </c>
      <c r="W220" s="204">
        <v>739.03</v>
      </c>
      <c r="X220" s="204">
        <f t="shared" si="15"/>
        <v>7669.03</v>
      </c>
      <c r="Y220" s="204">
        <f t="shared" si="16"/>
        <v>18168.47963536</v>
      </c>
    </row>
    <row r="221" spans="1:26" s="171" customFormat="1" ht="15" customHeight="1">
      <c r="A221" s="171" t="s">
        <v>60</v>
      </c>
      <c r="B221" s="175">
        <v>601752</v>
      </c>
      <c r="C221" s="175" t="s">
        <v>310</v>
      </c>
      <c r="D221" s="172" t="s">
        <v>311</v>
      </c>
      <c r="E221" s="177">
        <v>161072</v>
      </c>
      <c r="F221" s="175">
        <v>1202</v>
      </c>
      <c r="G221" s="175" t="s">
        <v>130</v>
      </c>
      <c r="H221" s="203">
        <v>1683.7631999999999</v>
      </c>
      <c r="I221" s="204">
        <v>2843.1</v>
      </c>
      <c r="J221" s="204">
        <v>0</v>
      </c>
      <c r="K221" s="204">
        <v>0</v>
      </c>
      <c r="L221" s="204">
        <v>0</v>
      </c>
      <c r="M221" s="204">
        <v>1147.9208265</v>
      </c>
      <c r="N221" s="204">
        <v>0</v>
      </c>
      <c r="O221" s="204">
        <v>0</v>
      </c>
      <c r="P221" s="204">
        <v>0</v>
      </c>
      <c r="Q221" s="204">
        <v>157.43000000000004</v>
      </c>
      <c r="R221" s="204">
        <f t="shared" si="14"/>
        <v>4148.4508265000004</v>
      </c>
      <c r="S221" s="175" t="s">
        <v>152</v>
      </c>
      <c r="T221" s="175">
        <v>2027</v>
      </c>
      <c r="U221" s="205" t="s">
        <v>396</v>
      </c>
      <c r="V221" s="204">
        <v>2600</v>
      </c>
      <c r="W221" s="204">
        <v>277.27</v>
      </c>
      <c r="X221" s="204">
        <f t="shared" si="15"/>
        <v>2877.27</v>
      </c>
      <c r="Y221" s="204">
        <f t="shared" si="16"/>
        <v>7025.7208265000008</v>
      </c>
    </row>
    <row r="222" spans="1:26" s="171" customFormat="1" ht="15" customHeight="1">
      <c r="A222" s="171" t="s">
        <v>60</v>
      </c>
      <c r="B222" s="175">
        <v>601400</v>
      </c>
      <c r="C222" s="175" t="s">
        <v>312</v>
      </c>
      <c r="D222" s="172" t="s">
        <v>749</v>
      </c>
      <c r="E222" s="174">
        <v>101071</v>
      </c>
      <c r="F222" s="175">
        <v>1024</v>
      </c>
      <c r="G222" s="175" t="s">
        <v>130</v>
      </c>
      <c r="H222" s="203">
        <v>2631.3984</v>
      </c>
      <c r="I222" s="204">
        <v>2400.8399999999997</v>
      </c>
      <c r="J222" s="204">
        <v>220.64618604000006</v>
      </c>
      <c r="K222" s="204">
        <v>0</v>
      </c>
      <c r="L222" s="204">
        <v>0</v>
      </c>
      <c r="M222" s="204">
        <v>1147.9208265</v>
      </c>
      <c r="N222" s="204">
        <v>0</v>
      </c>
      <c r="O222" s="204">
        <v>0</v>
      </c>
      <c r="P222" s="204">
        <v>0</v>
      </c>
      <c r="Q222" s="204">
        <v>0</v>
      </c>
      <c r="R222" s="204">
        <f t="shared" si="14"/>
        <v>3769.4070125399994</v>
      </c>
      <c r="S222" s="175" t="s">
        <v>381</v>
      </c>
      <c r="T222" s="175">
        <v>2020</v>
      </c>
      <c r="U222" s="205"/>
      <c r="V222" s="204">
        <v>0</v>
      </c>
      <c r="W222" s="204">
        <v>0</v>
      </c>
      <c r="X222" s="204">
        <f t="shared" si="15"/>
        <v>0</v>
      </c>
      <c r="Y222" s="204">
        <f t="shared" si="16"/>
        <v>3769.4070125399994</v>
      </c>
    </row>
    <row r="223" spans="1:26" s="171" customFormat="1" ht="15" customHeight="1">
      <c r="A223" s="171" t="s">
        <v>60</v>
      </c>
      <c r="B223" s="175">
        <v>601400</v>
      </c>
      <c r="C223" s="175" t="s">
        <v>312</v>
      </c>
      <c r="D223" s="172" t="s">
        <v>749</v>
      </c>
      <c r="E223" s="174">
        <v>151056</v>
      </c>
      <c r="F223" s="175">
        <v>1212</v>
      </c>
      <c r="G223" s="175" t="s">
        <v>130</v>
      </c>
      <c r="H223" s="203">
        <v>7604.9279999999999</v>
      </c>
      <c r="I223" s="204">
        <v>2843.1</v>
      </c>
      <c r="J223" s="204">
        <v>1140.5847096000002</v>
      </c>
      <c r="K223" s="204">
        <v>0</v>
      </c>
      <c r="L223" s="204">
        <v>0</v>
      </c>
      <c r="M223" s="204">
        <v>1147.9208265</v>
      </c>
      <c r="N223" s="204">
        <v>0</v>
      </c>
      <c r="O223" s="204">
        <v>784.8</v>
      </c>
      <c r="P223" s="204">
        <v>0</v>
      </c>
      <c r="Q223" s="204">
        <v>199.81500000000003</v>
      </c>
      <c r="R223" s="204">
        <f t="shared" si="14"/>
        <v>6116.2205360999997</v>
      </c>
      <c r="S223" s="175" t="s">
        <v>152</v>
      </c>
      <c r="T223" s="175">
        <v>2025</v>
      </c>
      <c r="U223" s="205" t="s">
        <v>397</v>
      </c>
      <c r="V223" s="204">
        <v>3300</v>
      </c>
      <c r="W223" s="204">
        <v>351.92</v>
      </c>
      <c r="X223" s="204">
        <f t="shared" si="15"/>
        <v>3651.92</v>
      </c>
      <c r="Y223" s="204">
        <f t="shared" si="16"/>
        <v>9768.1405360999997</v>
      </c>
      <c r="Z223" s="251"/>
    </row>
    <row r="224" spans="1:26" s="171" customFormat="1" ht="15" customHeight="1">
      <c r="A224" s="171" t="s">
        <v>60</v>
      </c>
      <c r="B224" s="175">
        <v>601400</v>
      </c>
      <c r="C224" s="175" t="s">
        <v>312</v>
      </c>
      <c r="D224" s="172" t="s">
        <v>749</v>
      </c>
      <c r="E224" s="177" t="s">
        <v>532</v>
      </c>
      <c r="F224" s="175">
        <v>1212</v>
      </c>
      <c r="G224" s="175" t="s">
        <v>130</v>
      </c>
      <c r="H224" s="203">
        <v>11512.627199999999</v>
      </c>
      <c r="I224" s="204">
        <v>2843.1</v>
      </c>
      <c r="J224" s="204">
        <v>3386.2495464000003</v>
      </c>
      <c r="K224" s="204">
        <v>0</v>
      </c>
      <c r="L224" s="204">
        <v>0</v>
      </c>
      <c r="M224" s="204">
        <v>1147.9208265</v>
      </c>
      <c r="N224" s="204">
        <v>0</v>
      </c>
      <c r="O224" s="204">
        <v>1875.4387099999999</v>
      </c>
      <c r="P224" s="204">
        <v>0</v>
      </c>
      <c r="Q224" s="204">
        <v>145.32000000000002</v>
      </c>
      <c r="R224" s="204">
        <f t="shared" si="14"/>
        <v>9398.0290829000005</v>
      </c>
      <c r="S224" s="175" t="s">
        <v>152</v>
      </c>
      <c r="T224" s="175">
        <v>2029</v>
      </c>
      <c r="U224" s="205" t="s">
        <v>397</v>
      </c>
      <c r="V224" s="204">
        <v>2400</v>
      </c>
      <c r="W224" s="204">
        <v>255.95</v>
      </c>
      <c r="X224" s="204">
        <f t="shared" si="15"/>
        <v>2655.95</v>
      </c>
      <c r="Y224" s="204">
        <f t="shared" si="16"/>
        <v>12053.979082900001</v>
      </c>
      <c r="Z224" s="251"/>
    </row>
    <row r="225" spans="1:26" s="171" customFormat="1" ht="15" customHeight="1">
      <c r="A225" s="171" t="s">
        <v>60</v>
      </c>
      <c r="B225" s="175">
        <v>601405</v>
      </c>
      <c r="C225" s="175" t="s">
        <v>414</v>
      </c>
      <c r="D225" s="172" t="s">
        <v>750</v>
      </c>
      <c r="E225" s="174" t="s">
        <v>549</v>
      </c>
      <c r="F225" s="175">
        <v>1212</v>
      </c>
      <c r="G225" s="175" t="s">
        <v>130</v>
      </c>
      <c r="H225" s="203">
        <v>10624.089599999999</v>
      </c>
      <c r="I225" s="204">
        <v>2843.1</v>
      </c>
      <c r="J225" s="204">
        <v>2371.040393400001</v>
      </c>
      <c r="K225" s="204">
        <v>0</v>
      </c>
      <c r="L225" s="204">
        <v>0</v>
      </c>
      <c r="M225" s="204">
        <v>1147.9208265</v>
      </c>
      <c r="N225" s="204">
        <v>0</v>
      </c>
      <c r="O225" s="204">
        <v>0</v>
      </c>
      <c r="P225" s="204">
        <v>0</v>
      </c>
      <c r="Q225" s="204">
        <v>199.81500000000003</v>
      </c>
      <c r="R225" s="204">
        <f t="shared" si="14"/>
        <v>6561.8762199000003</v>
      </c>
      <c r="S225" s="175" t="s">
        <v>152</v>
      </c>
      <c r="T225" s="175">
        <v>2028</v>
      </c>
      <c r="U225" s="205" t="s">
        <v>397</v>
      </c>
      <c r="V225" s="204">
        <v>3300</v>
      </c>
      <c r="W225" s="204">
        <v>351.92</v>
      </c>
      <c r="X225" s="204">
        <f t="shared" si="15"/>
        <v>3651.92</v>
      </c>
      <c r="Y225" s="204">
        <f t="shared" si="16"/>
        <v>10213.796219899999</v>
      </c>
    </row>
    <row r="226" spans="1:26" s="171" customFormat="1" ht="15" customHeight="1">
      <c r="A226" s="171" t="s">
        <v>60</v>
      </c>
      <c r="B226" s="175">
        <v>601040</v>
      </c>
      <c r="C226" s="175" t="s">
        <v>313</v>
      </c>
      <c r="D226" s="172" t="s">
        <v>314</v>
      </c>
      <c r="E226" s="174" t="s">
        <v>558</v>
      </c>
      <c r="F226" s="175">
        <v>1031</v>
      </c>
      <c r="G226" s="175" t="s">
        <v>130</v>
      </c>
      <c r="H226" s="203">
        <v>8595.0720000000001</v>
      </c>
      <c r="I226" s="204">
        <v>2527.1999999999998</v>
      </c>
      <c r="J226" s="204">
        <v>1858.0731456000005</v>
      </c>
      <c r="K226" s="204">
        <v>0</v>
      </c>
      <c r="L226" s="204">
        <v>0</v>
      </c>
      <c r="M226" s="204">
        <v>1147.9208265</v>
      </c>
      <c r="N226" s="204">
        <v>0</v>
      </c>
      <c r="O226" s="204">
        <v>0</v>
      </c>
      <c r="P226" s="204">
        <v>0</v>
      </c>
      <c r="Q226" s="204">
        <v>0</v>
      </c>
      <c r="R226" s="204">
        <f t="shared" si="14"/>
        <v>5533.1939720999999</v>
      </c>
      <c r="S226" s="175" t="s">
        <v>154</v>
      </c>
      <c r="T226" s="175">
        <v>2013</v>
      </c>
      <c r="U226" s="205" t="s">
        <v>390</v>
      </c>
      <c r="V226" s="204">
        <v>0</v>
      </c>
      <c r="W226" s="204">
        <v>0</v>
      </c>
      <c r="X226" s="204">
        <f t="shared" si="15"/>
        <v>0</v>
      </c>
      <c r="Y226" s="204">
        <f t="shared" si="16"/>
        <v>5533.1939720999999</v>
      </c>
    </row>
    <row r="227" spans="1:26" s="171" customFormat="1" ht="15" customHeight="1">
      <c r="A227" s="171" t="s">
        <v>60</v>
      </c>
      <c r="B227" s="175">
        <v>601040</v>
      </c>
      <c r="C227" s="175" t="s">
        <v>313</v>
      </c>
      <c r="D227" s="172" t="s">
        <v>314</v>
      </c>
      <c r="E227" s="174" t="s">
        <v>533</v>
      </c>
      <c r="F227" s="175">
        <v>9020</v>
      </c>
      <c r="G227" s="175" t="s">
        <v>131</v>
      </c>
      <c r="H227" s="203">
        <v>0</v>
      </c>
      <c r="I227" s="204">
        <v>0</v>
      </c>
      <c r="J227" s="204">
        <v>0</v>
      </c>
      <c r="K227" s="204">
        <v>118.13295312000001</v>
      </c>
      <c r="L227" s="204">
        <v>0</v>
      </c>
      <c r="M227" s="204">
        <v>306.11222040000001</v>
      </c>
      <c r="N227" s="204">
        <v>0</v>
      </c>
      <c r="O227" s="204">
        <v>0</v>
      </c>
      <c r="P227" s="204">
        <v>0</v>
      </c>
      <c r="Q227" s="204">
        <v>0</v>
      </c>
      <c r="R227" s="204">
        <f t="shared" si="14"/>
        <v>424.24517352000004</v>
      </c>
      <c r="S227" s="175" t="s">
        <v>154</v>
      </c>
      <c r="T227" s="175">
        <v>2015</v>
      </c>
      <c r="U227" s="205" t="s">
        <v>390</v>
      </c>
      <c r="V227" s="204">
        <v>0</v>
      </c>
      <c r="W227" s="204">
        <v>0</v>
      </c>
      <c r="X227" s="204">
        <f t="shared" si="15"/>
        <v>0</v>
      </c>
      <c r="Y227" s="204">
        <f t="shared" si="16"/>
        <v>424.24517352000004</v>
      </c>
    </row>
    <row r="228" spans="1:26" s="171" customFormat="1" ht="15" customHeight="1">
      <c r="A228" s="171" t="s">
        <v>60</v>
      </c>
      <c r="B228" s="175">
        <v>601040</v>
      </c>
      <c r="C228" s="175" t="s">
        <v>313</v>
      </c>
      <c r="D228" s="172" t="s">
        <v>314</v>
      </c>
      <c r="E228" s="177" t="s">
        <v>535</v>
      </c>
      <c r="F228" s="175">
        <v>9020</v>
      </c>
      <c r="G228" s="175" t="s">
        <v>131</v>
      </c>
      <c r="H228" s="203">
        <v>0</v>
      </c>
      <c r="I228" s="204">
        <v>0</v>
      </c>
      <c r="J228" s="204">
        <v>0</v>
      </c>
      <c r="K228" s="204">
        <v>118.13295312000001</v>
      </c>
      <c r="L228" s="204">
        <v>0</v>
      </c>
      <c r="M228" s="204">
        <v>306.11222040000001</v>
      </c>
      <c r="N228" s="204">
        <v>0</v>
      </c>
      <c r="O228" s="204">
        <v>0</v>
      </c>
      <c r="P228" s="204">
        <v>0</v>
      </c>
      <c r="Q228" s="204">
        <v>0</v>
      </c>
      <c r="R228" s="204">
        <f t="shared" si="14"/>
        <v>424.24517352000004</v>
      </c>
      <c r="S228" s="175" t="s">
        <v>154</v>
      </c>
      <c r="T228" s="175">
        <v>2015</v>
      </c>
      <c r="U228" s="205" t="s">
        <v>390</v>
      </c>
      <c r="V228" s="204">
        <v>0</v>
      </c>
      <c r="W228" s="204">
        <v>0</v>
      </c>
      <c r="X228" s="204">
        <f t="shared" si="15"/>
        <v>0</v>
      </c>
      <c r="Y228" s="204">
        <f t="shared" si="16"/>
        <v>424.24517352000004</v>
      </c>
    </row>
    <row r="229" spans="1:26" s="171" customFormat="1" ht="15" customHeight="1">
      <c r="A229" s="171" t="s">
        <v>60</v>
      </c>
      <c r="B229" s="175">
        <v>601040</v>
      </c>
      <c r="C229" s="175" t="s">
        <v>313</v>
      </c>
      <c r="D229" s="171" t="s">
        <v>314</v>
      </c>
      <c r="E229" s="174" t="s">
        <v>536</v>
      </c>
      <c r="F229" s="175">
        <v>9020</v>
      </c>
      <c r="G229" s="175" t="s">
        <v>131</v>
      </c>
      <c r="H229" s="203">
        <v>0</v>
      </c>
      <c r="I229" s="204">
        <v>0</v>
      </c>
      <c r="J229" s="204">
        <v>0</v>
      </c>
      <c r="K229" s="204">
        <v>118.13295312000001</v>
      </c>
      <c r="L229" s="204">
        <v>0</v>
      </c>
      <c r="M229" s="204">
        <v>306.11222040000001</v>
      </c>
      <c r="N229" s="204">
        <v>0</v>
      </c>
      <c r="O229" s="204">
        <v>0</v>
      </c>
      <c r="P229" s="204">
        <v>0</v>
      </c>
      <c r="Q229" s="204">
        <v>0</v>
      </c>
      <c r="R229" s="204">
        <f t="shared" si="14"/>
        <v>424.24517352000004</v>
      </c>
      <c r="S229" s="175" t="s">
        <v>382</v>
      </c>
      <c r="T229" s="175">
        <v>1900</v>
      </c>
      <c r="U229" s="205" t="s">
        <v>390</v>
      </c>
      <c r="V229" s="204">
        <v>0</v>
      </c>
      <c r="W229" s="204">
        <v>0</v>
      </c>
      <c r="X229" s="204">
        <f t="shared" si="15"/>
        <v>0</v>
      </c>
      <c r="Y229" s="204">
        <f t="shared" si="16"/>
        <v>424.24517352000004</v>
      </c>
    </row>
    <row r="230" spans="1:26" s="171" customFormat="1" ht="15" customHeight="1">
      <c r="A230" s="171" t="s">
        <v>60</v>
      </c>
      <c r="B230" s="175">
        <v>601040</v>
      </c>
      <c r="C230" s="175" t="s">
        <v>313</v>
      </c>
      <c r="D230" s="171" t="s">
        <v>314</v>
      </c>
      <c r="E230" s="177" t="s">
        <v>526</v>
      </c>
      <c r="F230" s="175">
        <v>1024</v>
      </c>
      <c r="G230" s="175" t="s">
        <v>130</v>
      </c>
      <c r="H230" s="203">
        <v>4621.0176000000001</v>
      </c>
      <c r="I230" s="204">
        <v>2400.8399999999997</v>
      </c>
      <c r="J230" s="204">
        <v>1152.4195704000001</v>
      </c>
      <c r="K230" s="204">
        <v>0</v>
      </c>
      <c r="L230" s="204">
        <v>0</v>
      </c>
      <c r="M230" s="204">
        <v>1147.9208265</v>
      </c>
      <c r="N230" s="204">
        <v>0</v>
      </c>
      <c r="O230" s="204">
        <v>0</v>
      </c>
      <c r="P230" s="204">
        <v>0</v>
      </c>
      <c r="Q230" s="204">
        <v>0</v>
      </c>
      <c r="R230" s="204">
        <f t="shared" si="14"/>
        <v>4701.1803968999993</v>
      </c>
      <c r="S230" s="175" t="s">
        <v>381</v>
      </c>
      <c r="T230" s="175">
        <v>2019</v>
      </c>
      <c r="U230" s="205"/>
      <c r="V230" s="204">
        <v>0</v>
      </c>
      <c r="W230" s="204">
        <v>0</v>
      </c>
      <c r="X230" s="204">
        <f t="shared" si="15"/>
        <v>0</v>
      </c>
      <c r="Y230" s="204">
        <f t="shared" si="16"/>
        <v>4701.1803968999993</v>
      </c>
    </row>
    <row r="231" spans="1:26" s="171" customFormat="1" ht="15" customHeight="1">
      <c r="A231" s="171" t="s">
        <v>60</v>
      </c>
      <c r="B231" s="175">
        <v>601040</v>
      </c>
      <c r="C231" s="175" t="s">
        <v>313</v>
      </c>
      <c r="D231" s="171" t="s">
        <v>314</v>
      </c>
      <c r="E231" s="177" t="s">
        <v>537</v>
      </c>
      <c r="F231" s="175">
        <v>3007</v>
      </c>
      <c r="G231" s="175" t="s">
        <v>131</v>
      </c>
      <c r="H231" s="203">
        <v>0</v>
      </c>
      <c r="I231" s="204">
        <v>0</v>
      </c>
      <c r="J231" s="204">
        <v>0</v>
      </c>
      <c r="K231" s="204">
        <v>0</v>
      </c>
      <c r="L231" s="204">
        <v>0</v>
      </c>
      <c r="M231" s="204">
        <v>306.11222040000001</v>
      </c>
      <c r="N231" s="204">
        <v>0</v>
      </c>
      <c r="O231" s="204">
        <v>0</v>
      </c>
      <c r="P231" s="204">
        <v>0</v>
      </c>
      <c r="Q231" s="204">
        <v>0</v>
      </c>
      <c r="R231" s="204">
        <f t="shared" si="14"/>
        <v>306.11222040000001</v>
      </c>
      <c r="S231" s="175" t="s">
        <v>382</v>
      </c>
      <c r="T231" s="175">
        <v>1900</v>
      </c>
      <c r="U231" s="205" t="s">
        <v>390</v>
      </c>
      <c r="V231" s="204">
        <v>0</v>
      </c>
      <c r="W231" s="204">
        <v>0</v>
      </c>
      <c r="X231" s="204">
        <f t="shared" si="15"/>
        <v>0</v>
      </c>
      <c r="Y231" s="204">
        <f t="shared" si="16"/>
        <v>306.11222040000001</v>
      </c>
    </row>
    <row r="232" spans="1:26" s="171" customFormat="1" ht="15" customHeight="1">
      <c r="A232" s="171" t="s">
        <v>60</v>
      </c>
      <c r="B232" s="175">
        <v>601040</v>
      </c>
      <c r="C232" s="175" t="s">
        <v>313</v>
      </c>
      <c r="D232" s="171" t="s">
        <v>314</v>
      </c>
      <c r="E232" s="177">
        <v>121032</v>
      </c>
      <c r="F232" s="175">
        <v>1212</v>
      </c>
      <c r="G232" s="175" t="s">
        <v>130</v>
      </c>
      <c r="H232" s="203">
        <v>14326.502399999999</v>
      </c>
      <c r="I232" s="204">
        <v>2843.1</v>
      </c>
      <c r="J232" s="204">
        <v>4874.6682117000009</v>
      </c>
      <c r="K232" s="204">
        <v>0</v>
      </c>
      <c r="L232" s="204">
        <v>0</v>
      </c>
      <c r="M232" s="204">
        <v>1147.9208265</v>
      </c>
      <c r="N232" s="204">
        <v>0</v>
      </c>
      <c r="O232" s="204">
        <v>1547.8995400000001</v>
      </c>
      <c r="P232" s="204">
        <v>0</v>
      </c>
      <c r="Q232" s="204">
        <v>0</v>
      </c>
      <c r="R232" s="204">
        <f t="shared" si="14"/>
        <v>10413.5885782</v>
      </c>
      <c r="S232" s="175" t="s">
        <v>382</v>
      </c>
      <c r="T232" s="175">
        <v>1900</v>
      </c>
      <c r="U232" s="205" t="s">
        <v>390</v>
      </c>
      <c r="V232" s="204">
        <v>0</v>
      </c>
      <c r="W232" s="204">
        <v>0</v>
      </c>
      <c r="X232" s="204">
        <f t="shared" si="15"/>
        <v>0</v>
      </c>
      <c r="Y232" s="204">
        <f t="shared" si="16"/>
        <v>10413.5885782</v>
      </c>
      <c r="Z232" s="251"/>
    </row>
    <row r="233" spans="1:26" s="171" customFormat="1" ht="15" customHeight="1">
      <c r="A233" s="171" t="s">
        <v>60</v>
      </c>
      <c r="B233" s="175">
        <v>601040</v>
      </c>
      <c r="C233" s="175" t="s">
        <v>313</v>
      </c>
      <c r="D233" s="171" t="s">
        <v>314</v>
      </c>
      <c r="E233" s="177">
        <v>141066</v>
      </c>
      <c r="F233" s="175">
        <v>3000</v>
      </c>
      <c r="G233" s="175" t="s">
        <v>131</v>
      </c>
      <c r="H233" s="203">
        <v>0</v>
      </c>
      <c r="I233" s="204">
        <v>0</v>
      </c>
      <c r="J233" s="204">
        <v>0</v>
      </c>
      <c r="K233" s="204">
        <v>3912.4909769399997</v>
      </c>
      <c r="L233" s="204">
        <v>1951.7313406500007</v>
      </c>
      <c r="M233" s="204">
        <v>1147.9208265</v>
      </c>
      <c r="N233" s="204">
        <v>0</v>
      </c>
      <c r="O233" s="204">
        <v>0</v>
      </c>
      <c r="P233" s="204">
        <v>0</v>
      </c>
      <c r="Q233" s="204">
        <v>0</v>
      </c>
      <c r="R233" s="204">
        <f t="shared" si="14"/>
        <v>7012.1431440899996</v>
      </c>
      <c r="S233" s="175" t="s">
        <v>382</v>
      </c>
      <c r="T233" s="175">
        <v>1900</v>
      </c>
      <c r="U233" s="205" t="s">
        <v>390</v>
      </c>
      <c r="V233" s="204">
        <v>0</v>
      </c>
      <c r="W233" s="204">
        <v>0</v>
      </c>
      <c r="X233" s="204">
        <f t="shared" si="15"/>
        <v>0</v>
      </c>
      <c r="Y233" s="204">
        <f t="shared" si="16"/>
        <v>7012.1431440899996</v>
      </c>
    </row>
    <row r="234" spans="1:26" s="171" customFormat="1" ht="15" customHeight="1">
      <c r="A234" s="171" t="s">
        <v>60</v>
      </c>
      <c r="B234" s="175">
        <v>601040</v>
      </c>
      <c r="C234" s="175" t="s">
        <v>313</v>
      </c>
      <c r="D234" s="171" t="s">
        <v>314</v>
      </c>
      <c r="E234" s="177">
        <v>151048</v>
      </c>
      <c r="F234" s="175">
        <v>1212</v>
      </c>
      <c r="G234" s="175" t="s">
        <v>130</v>
      </c>
      <c r="H234" s="203">
        <v>11691.9936</v>
      </c>
      <c r="I234" s="204">
        <v>2843.1</v>
      </c>
      <c r="J234" s="204">
        <v>3204.8433207000003</v>
      </c>
      <c r="K234" s="204">
        <v>0</v>
      </c>
      <c r="L234" s="204">
        <v>0</v>
      </c>
      <c r="M234" s="204">
        <v>1147.9208265</v>
      </c>
      <c r="N234" s="204">
        <v>0</v>
      </c>
      <c r="O234" s="204">
        <v>0</v>
      </c>
      <c r="P234" s="204">
        <v>0</v>
      </c>
      <c r="Q234" s="204">
        <v>199.81500000000003</v>
      </c>
      <c r="R234" s="204">
        <f t="shared" si="14"/>
        <v>7395.6791471999995</v>
      </c>
      <c r="S234" s="175" t="s">
        <v>152</v>
      </c>
      <c r="T234" s="175">
        <v>2025</v>
      </c>
      <c r="U234" s="205" t="s">
        <v>397</v>
      </c>
      <c r="V234" s="204">
        <v>3300</v>
      </c>
      <c r="W234" s="204">
        <v>351.92</v>
      </c>
      <c r="X234" s="204">
        <f t="shared" si="15"/>
        <v>3651.92</v>
      </c>
      <c r="Y234" s="204">
        <f t="shared" si="16"/>
        <v>11047.599147199999</v>
      </c>
    </row>
    <row r="235" spans="1:26" s="171" customFormat="1" ht="15" customHeight="1">
      <c r="A235" s="171" t="s">
        <v>60</v>
      </c>
      <c r="B235" s="175">
        <v>601040</v>
      </c>
      <c r="C235" s="175" t="s">
        <v>313</v>
      </c>
      <c r="D235" s="171" t="s">
        <v>314</v>
      </c>
      <c r="E235" s="177" t="s">
        <v>538</v>
      </c>
      <c r="F235" s="175">
        <v>1204</v>
      </c>
      <c r="G235" s="175" t="s">
        <v>130</v>
      </c>
      <c r="H235" s="203">
        <v>3875.5583999999999</v>
      </c>
      <c r="I235" s="204">
        <v>4233.0599999999995</v>
      </c>
      <c r="J235" s="204">
        <v>31.387037080000045</v>
      </c>
      <c r="K235" s="204">
        <v>0</v>
      </c>
      <c r="L235" s="204">
        <v>0</v>
      </c>
      <c r="M235" s="204">
        <v>1147.9208265</v>
      </c>
      <c r="N235" s="204">
        <v>0</v>
      </c>
      <c r="O235" s="204">
        <v>0</v>
      </c>
      <c r="P235" s="204">
        <v>0</v>
      </c>
      <c r="Q235" s="204">
        <v>175.59500000000003</v>
      </c>
      <c r="R235" s="204">
        <f t="shared" si="14"/>
        <v>5587.96286358</v>
      </c>
      <c r="S235" s="175" t="s">
        <v>152</v>
      </c>
      <c r="T235" s="175">
        <v>2027</v>
      </c>
      <c r="U235" s="205" t="s">
        <v>394</v>
      </c>
      <c r="V235" s="204">
        <v>2900</v>
      </c>
      <c r="W235" s="204">
        <v>309.27</v>
      </c>
      <c r="X235" s="204">
        <f t="shared" si="15"/>
        <v>3209.27</v>
      </c>
      <c r="Y235" s="204">
        <f t="shared" si="16"/>
        <v>8797.2328635800004</v>
      </c>
    </row>
    <row r="236" spans="1:26" s="171" customFormat="1" ht="15" customHeight="1">
      <c r="A236" s="171" t="s">
        <v>60</v>
      </c>
      <c r="B236" s="175">
        <v>601040</v>
      </c>
      <c r="C236" s="175" t="s">
        <v>313</v>
      </c>
      <c r="D236" s="171" t="s">
        <v>314</v>
      </c>
      <c r="E236" s="177" t="s">
        <v>539</v>
      </c>
      <c r="F236" s="175">
        <v>1204</v>
      </c>
      <c r="G236" s="175" t="s">
        <v>130</v>
      </c>
      <c r="H236" s="203">
        <v>8554.6368000000002</v>
      </c>
      <c r="I236" s="204">
        <v>4233.0599999999995</v>
      </c>
      <c r="J236" s="204">
        <v>2728.1943019800005</v>
      </c>
      <c r="K236" s="204">
        <v>0</v>
      </c>
      <c r="L236" s="204">
        <v>0</v>
      </c>
      <c r="M236" s="204">
        <v>1147.9208265</v>
      </c>
      <c r="N236" s="204">
        <v>0</v>
      </c>
      <c r="O236" s="204">
        <v>0</v>
      </c>
      <c r="P236" s="204">
        <v>0</v>
      </c>
      <c r="Q236" s="204">
        <v>175.59500000000003</v>
      </c>
      <c r="R236" s="204">
        <f t="shared" si="14"/>
        <v>8284.7701284799987</v>
      </c>
      <c r="S236" s="175" t="s">
        <v>152</v>
      </c>
      <c r="T236" s="175">
        <v>2027</v>
      </c>
      <c r="U236" s="205" t="s">
        <v>394</v>
      </c>
      <c r="V236" s="204">
        <v>2900</v>
      </c>
      <c r="W236" s="204">
        <v>309.27</v>
      </c>
      <c r="X236" s="204">
        <f t="shared" si="15"/>
        <v>3209.27</v>
      </c>
      <c r="Y236" s="204">
        <f t="shared" si="16"/>
        <v>11494.040128479999</v>
      </c>
    </row>
    <row r="237" spans="1:26" s="171" customFormat="1" ht="15" customHeight="1">
      <c r="A237" s="171" t="s">
        <v>60</v>
      </c>
      <c r="B237" s="175">
        <v>601040</v>
      </c>
      <c r="C237" s="175" t="s">
        <v>313</v>
      </c>
      <c r="D237" s="171" t="s">
        <v>314</v>
      </c>
      <c r="E237" s="174" t="s">
        <v>540</v>
      </c>
      <c r="F237" s="175">
        <v>1212</v>
      </c>
      <c r="G237" s="175" t="s">
        <v>130</v>
      </c>
      <c r="H237" s="203">
        <v>9891.0720000000001</v>
      </c>
      <c r="I237" s="204">
        <v>2843.1</v>
      </c>
      <c r="J237" s="204">
        <v>2343.8571975000009</v>
      </c>
      <c r="K237" s="204">
        <v>0</v>
      </c>
      <c r="L237" s="204">
        <v>0</v>
      </c>
      <c r="M237" s="204">
        <v>1147.9208265</v>
      </c>
      <c r="N237" s="204">
        <v>1284.60660237</v>
      </c>
      <c r="O237" s="204">
        <v>0</v>
      </c>
      <c r="P237" s="204">
        <v>0</v>
      </c>
      <c r="Q237" s="204">
        <v>145.32000000000002</v>
      </c>
      <c r="R237" s="204">
        <f t="shared" si="14"/>
        <v>7764.8046263699998</v>
      </c>
      <c r="S237" s="175" t="s">
        <v>152</v>
      </c>
      <c r="T237" s="175">
        <v>2029</v>
      </c>
      <c r="U237" s="205" t="s">
        <v>397</v>
      </c>
      <c r="V237" s="204">
        <v>2400</v>
      </c>
      <c r="W237" s="204">
        <v>255.95</v>
      </c>
      <c r="X237" s="204">
        <f t="shared" si="15"/>
        <v>2655.95</v>
      </c>
      <c r="Y237" s="204">
        <f t="shared" si="16"/>
        <v>10420.754626369999</v>
      </c>
    </row>
    <row r="238" spans="1:26" s="171" customFormat="1" ht="15" customHeight="1">
      <c r="A238" s="171" t="s">
        <v>60</v>
      </c>
      <c r="B238" s="175">
        <v>601410</v>
      </c>
      <c r="C238" s="175" t="s">
        <v>315</v>
      </c>
      <c r="D238" s="171" t="s">
        <v>316</v>
      </c>
      <c r="E238" s="174" t="s">
        <v>541</v>
      </c>
      <c r="F238" s="175">
        <v>1202</v>
      </c>
      <c r="G238" s="175" t="s">
        <v>130</v>
      </c>
      <c r="H238" s="203">
        <v>3038.8607999999999</v>
      </c>
      <c r="I238" s="204">
        <v>2843.1</v>
      </c>
      <c r="J238" s="204">
        <v>892.05263280000008</v>
      </c>
      <c r="K238" s="204">
        <v>0</v>
      </c>
      <c r="L238" s="204">
        <v>0</v>
      </c>
      <c r="M238" s="204">
        <v>1147.9208265</v>
      </c>
      <c r="N238" s="204">
        <v>0</v>
      </c>
      <c r="O238" s="204">
        <v>0</v>
      </c>
      <c r="P238" s="204">
        <v>0</v>
      </c>
      <c r="Q238" s="204">
        <v>157.43000000000004</v>
      </c>
      <c r="R238" s="204">
        <f t="shared" si="14"/>
        <v>5040.5034593</v>
      </c>
      <c r="S238" s="175" t="s">
        <v>152</v>
      </c>
      <c r="T238" s="175">
        <v>2031</v>
      </c>
      <c r="U238" s="205" t="s">
        <v>396</v>
      </c>
      <c r="V238" s="204">
        <v>2600</v>
      </c>
      <c r="W238" s="204">
        <v>277.27</v>
      </c>
      <c r="X238" s="204">
        <f t="shared" si="15"/>
        <v>2877.27</v>
      </c>
      <c r="Y238" s="204">
        <f t="shared" si="16"/>
        <v>7917.7734593000005</v>
      </c>
    </row>
    <row r="239" spans="1:26" s="171" customFormat="1" ht="15" customHeight="1">
      <c r="A239" s="171" t="s">
        <v>60</v>
      </c>
      <c r="B239" s="175">
        <v>601410</v>
      </c>
      <c r="C239" s="175" t="s">
        <v>315</v>
      </c>
      <c r="D239" s="171" t="s">
        <v>316</v>
      </c>
      <c r="E239" s="174">
        <v>121010</v>
      </c>
      <c r="F239" s="175">
        <v>1248</v>
      </c>
      <c r="G239" s="175" t="s">
        <v>130</v>
      </c>
      <c r="H239" s="203">
        <v>9084.4416000000001</v>
      </c>
      <c r="I239" s="204">
        <v>2906.2799999999997</v>
      </c>
      <c r="J239" s="204">
        <v>2397.6441742400002</v>
      </c>
      <c r="K239" s="204">
        <v>0</v>
      </c>
      <c r="L239" s="204">
        <v>0</v>
      </c>
      <c r="M239" s="204">
        <v>1147.9208265</v>
      </c>
      <c r="N239" s="204">
        <v>0</v>
      </c>
      <c r="O239" s="204">
        <v>0</v>
      </c>
      <c r="P239" s="204">
        <v>0</v>
      </c>
      <c r="Q239" s="204">
        <v>593.3900000000001</v>
      </c>
      <c r="R239" s="204">
        <f t="shared" si="14"/>
        <v>7045.23500074</v>
      </c>
      <c r="S239" s="175" t="s">
        <v>152</v>
      </c>
      <c r="T239" s="175">
        <v>2026</v>
      </c>
      <c r="U239" s="205" t="s">
        <v>392</v>
      </c>
      <c r="V239" s="204">
        <v>9800</v>
      </c>
      <c r="W239" s="204">
        <v>1045.0999999999999</v>
      </c>
      <c r="X239" s="204">
        <f t="shared" si="15"/>
        <v>10845.1</v>
      </c>
      <c r="Y239" s="204">
        <f t="shared" si="16"/>
        <v>17890.33500074</v>
      </c>
    </row>
    <row r="240" spans="1:26" s="171" customFormat="1" ht="15" customHeight="1">
      <c r="A240" s="171" t="s">
        <v>60</v>
      </c>
      <c r="B240" s="175">
        <v>601410</v>
      </c>
      <c r="C240" s="175" t="s">
        <v>315</v>
      </c>
      <c r="D240" s="171" t="s">
        <v>316</v>
      </c>
      <c r="E240" s="177">
        <v>131005</v>
      </c>
      <c r="F240" s="175">
        <v>1248</v>
      </c>
      <c r="G240" s="175" t="s">
        <v>130</v>
      </c>
      <c r="H240" s="203">
        <v>18159.552</v>
      </c>
      <c r="I240" s="204">
        <v>2906.2799999999997</v>
      </c>
      <c r="J240" s="204">
        <v>6813.551266200001</v>
      </c>
      <c r="K240" s="204">
        <v>0</v>
      </c>
      <c r="L240" s="204">
        <v>0</v>
      </c>
      <c r="M240" s="204">
        <v>1147.9208265</v>
      </c>
      <c r="N240" s="204">
        <v>0</v>
      </c>
      <c r="O240" s="204">
        <v>0</v>
      </c>
      <c r="P240" s="204">
        <v>0</v>
      </c>
      <c r="Q240" s="204">
        <v>593.3900000000001</v>
      </c>
      <c r="R240" s="204">
        <f t="shared" si="14"/>
        <v>11461.1420927</v>
      </c>
      <c r="S240" s="175" t="s">
        <v>152</v>
      </c>
      <c r="T240" s="175">
        <v>2026</v>
      </c>
      <c r="U240" s="205" t="s">
        <v>392</v>
      </c>
      <c r="V240" s="204">
        <v>9800</v>
      </c>
      <c r="W240" s="204">
        <v>1045.0999999999999</v>
      </c>
      <c r="X240" s="204">
        <f t="shared" si="15"/>
        <v>10845.1</v>
      </c>
      <c r="Y240" s="204">
        <f t="shared" si="16"/>
        <v>22306.242092699998</v>
      </c>
    </row>
    <row r="241" spans="1:26" s="171" customFormat="1" ht="15" customHeight="1">
      <c r="A241" s="171" t="s">
        <v>60</v>
      </c>
      <c r="B241" s="175">
        <v>601410</v>
      </c>
      <c r="C241" s="175" t="s">
        <v>315</v>
      </c>
      <c r="D241" s="171" t="s">
        <v>316</v>
      </c>
      <c r="E241" s="177">
        <v>151057</v>
      </c>
      <c r="F241" s="175">
        <v>1212</v>
      </c>
      <c r="G241" s="175" t="s">
        <v>130</v>
      </c>
      <c r="H241" s="203">
        <v>10600.243199999999</v>
      </c>
      <c r="I241" s="204">
        <v>2843.1</v>
      </c>
      <c r="J241" s="204">
        <v>3179.8791612000009</v>
      </c>
      <c r="K241" s="204">
        <v>0</v>
      </c>
      <c r="L241" s="204">
        <v>0</v>
      </c>
      <c r="M241" s="204">
        <v>1147.9208265</v>
      </c>
      <c r="N241" s="204">
        <v>0</v>
      </c>
      <c r="O241" s="204">
        <v>680.654</v>
      </c>
      <c r="P241" s="204">
        <v>0</v>
      </c>
      <c r="Q241" s="204">
        <v>199.81500000000003</v>
      </c>
      <c r="R241" s="204">
        <f t="shared" si="14"/>
        <v>8051.3689877000006</v>
      </c>
      <c r="S241" s="175" t="s">
        <v>152</v>
      </c>
      <c r="T241" s="175">
        <v>2025</v>
      </c>
      <c r="U241" s="205" t="s">
        <v>397</v>
      </c>
      <c r="V241" s="204">
        <v>3300</v>
      </c>
      <c r="W241" s="204">
        <v>351.92</v>
      </c>
      <c r="X241" s="204">
        <f t="shared" si="15"/>
        <v>3651.92</v>
      </c>
      <c r="Y241" s="204">
        <f t="shared" si="16"/>
        <v>11703.288987700002</v>
      </c>
      <c r="Z241" s="251"/>
    </row>
    <row r="242" spans="1:26" s="208" customFormat="1" ht="15" customHeight="1">
      <c r="A242" s="208" t="s">
        <v>60</v>
      </c>
      <c r="B242" s="209">
        <v>601410</v>
      </c>
      <c r="C242" s="209" t="s">
        <v>315</v>
      </c>
      <c r="D242" s="208" t="s">
        <v>316</v>
      </c>
      <c r="E242" s="199" t="s">
        <v>764</v>
      </c>
      <c r="F242" s="209">
        <v>1035</v>
      </c>
      <c r="G242" s="209" t="s">
        <v>130</v>
      </c>
      <c r="H242" s="219">
        <v>9858</v>
      </c>
      <c r="I242" s="204">
        <v>3348.54</v>
      </c>
      <c r="J242" s="210">
        <v>2694</v>
      </c>
      <c r="K242" s="204">
        <v>0</v>
      </c>
      <c r="L242" s="204">
        <v>0</v>
      </c>
      <c r="M242" s="204">
        <v>1147.9208265</v>
      </c>
      <c r="N242" s="204">
        <v>0</v>
      </c>
      <c r="O242" s="210">
        <v>0</v>
      </c>
      <c r="P242" s="210">
        <v>0</v>
      </c>
      <c r="Q242" s="204">
        <v>211.92500000000001</v>
      </c>
      <c r="R242" s="204">
        <f t="shared" si="14"/>
        <v>7402.3858264999999</v>
      </c>
      <c r="S242" s="209" t="s">
        <v>152</v>
      </c>
      <c r="T242" s="209">
        <v>2030</v>
      </c>
      <c r="U242" s="205" t="s">
        <v>391</v>
      </c>
      <c r="V242" s="210">
        <v>3500</v>
      </c>
      <c r="W242" s="210">
        <v>373.25</v>
      </c>
      <c r="X242" s="204">
        <f t="shared" si="15"/>
        <v>3873.25</v>
      </c>
      <c r="Y242" s="204">
        <f t="shared" si="16"/>
        <v>11275.6358265</v>
      </c>
    </row>
    <row r="243" spans="1:26" s="171" customFormat="1" ht="15" customHeight="1">
      <c r="A243" s="171" t="s">
        <v>60</v>
      </c>
      <c r="B243" s="175">
        <v>601410</v>
      </c>
      <c r="C243" s="175" t="s">
        <v>315</v>
      </c>
      <c r="D243" s="172" t="s">
        <v>316</v>
      </c>
      <c r="E243" s="177" t="s">
        <v>765</v>
      </c>
      <c r="F243" s="175">
        <v>1035</v>
      </c>
      <c r="G243" s="175" t="s">
        <v>130</v>
      </c>
      <c r="H243" s="203">
        <v>9858</v>
      </c>
      <c r="I243" s="204">
        <v>3348.54</v>
      </c>
      <c r="J243" s="204">
        <v>2694</v>
      </c>
      <c r="K243" s="204">
        <v>0</v>
      </c>
      <c r="L243" s="204">
        <v>0</v>
      </c>
      <c r="M243" s="204">
        <v>1147.9208265</v>
      </c>
      <c r="N243" s="204">
        <v>0</v>
      </c>
      <c r="O243" s="204">
        <v>0</v>
      </c>
      <c r="P243" s="204">
        <v>0</v>
      </c>
      <c r="Q243" s="204">
        <v>211.92500000000001</v>
      </c>
      <c r="R243" s="204">
        <f t="shared" si="14"/>
        <v>7402.3858264999999</v>
      </c>
      <c r="S243" s="209" t="s">
        <v>152</v>
      </c>
      <c r="T243" s="209">
        <v>2030</v>
      </c>
      <c r="U243" s="205" t="s">
        <v>391</v>
      </c>
      <c r="V243" s="204">
        <v>3500</v>
      </c>
      <c r="W243" s="204">
        <v>373.25</v>
      </c>
      <c r="X243" s="204">
        <f t="shared" si="15"/>
        <v>3873.25</v>
      </c>
      <c r="Y243" s="204">
        <f t="shared" si="16"/>
        <v>11275.6358265</v>
      </c>
    </row>
    <row r="244" spans="1:26" s="171" customFormat="1" ht="15" customHeight="1">
      <c r="A244" s="171" t="s">
        <v>60</v>
      </c>
      <c r="B244" s="175">
        <v>601422</v>
      </c>
      <c r="C244" s="175" t="s">
        <v>317</v>
      </c>
      <c r="D244" s="172" t="s">
        <v>318</v>
      </c>
      <c r="E244" s="177" t="s">
        <v>542</v>
      </c>
      <c r="F244" s="175">
        <v>1031</v>
      </c>
      <c r="G244" s="175" t="s">
        <v>130</v>
      </c>
      <c r="H244" s="203">
        <v>4730.9183999999996</v>
      </c>
      <c r="I244" s="204">
        <v>2527.1999999999998</v>
      </c>
      <c r="J244" s="204">
        <v>1252.0296488000001</v>
      </c>
      <c r="K244" s="204">
        <v>0</v>
      </c>
      <c r="L244" s="204">
        <v>0</v>
      </c>
      <c r="M244" s="204">
        <v>1147.9208265</v>
      </c>
      <c r="N244" s="204">
        <v>0</v>
      </c>
      <c r="O244" s="204">
        <v>0</v>
      </c>
      <c r="P244" s="204">
        <v>0</v>
      </c>
      <c r="Q244" s="204">
        <v>0</v>
      </c>
      <c r="R244" s="204">
        <f t="shared" si="14"/>
        <v>4927.1504752999999</v>
      </c>
      <c r="S244" s="175" t="s">
        <v>154</v>
      </c>
      <c r="T244" s="175">
        <v>2012</v>
      </c>
      <c r="U244" s="205" t="s">
        <v>390</v>
      </c>
      <c r="V244" s="204">
        <v>0</v>
      </c>
      <c r="W244" s="204">
        <v>0</v>
      </c>
      <c r="X244" s="204">
        <f t="shared" si="15"/>
        <v>0</v>
      </c>
      <c r="Y244" s="204">
        <f t="shared" si="16"/>
        <v>4927.1504752999999</v>
      </c>
    </row>
    <row r="245" spans="1:26" s="171" customFormat="1" ht="15" customHeight="1">
      <c r="A245" s="171" t="s">
        <v>60</v>
      </c>
      <c r="B245" s="175">
        <v>601422</v>
      </c>
      <c r="C245" s="175" t="s">
        <v>317</v>
      </c>
      <c r="D245" s="172" t="s">
        <v>318</v>
      </c>
      <c r="E245" s="177" t="s">
        <v>543</v>
      </c>
      <c r="F245" s="175">
        <v>1248</v>
      </c>
      <c r="G245" s="175" t="s">
        <v>130</v>
      </c>
      <c r="H245" s="203">
        <v>115.08479999999999</v>
      </c>
      <c r="I245" s="204">
        <v>2906.2799999999997</v>
      </c>
      <c r="J245" s="204">
        <v>0</v>
      </c>
      <c r="K245" s="204">
        <v>0</v>
      </c>
      <c r="L245" s="204">
        <v>0</v>
      </c>
      <c r="M245" s="204">
        <v>1147.9208265</v>
      </c>
      <c r="N245" s="204">
        <v>0</v>
      </c>
      <c r="O245" s="204">
        <v>680.654</v>
      </c>
      <c r="P245" s="204">
        <v>0</v>
      </c>
      <c r="Q245" s="204">
        <v>0</v>
      </c>
      <c r="R245" s="204">
        <f t="shared" si="14"/>
        <v>4734.854826499999</v>
      </c>
      <c r="S245" s="175" t="s">
        <v>154</v>
      </c>
      <c r="T245" s="175">
        <v>2012</v>
      </c>
      <c r="U245" s="205" t="s">
        <v>390</v>
      </c>
      <c r="V245" s="204">
        <v>0</v>
      </c>
      <c r="W245" s="204">
        <v>0</v>
      </c>
      <c r="X245" s="204">
        <f t="shared" si="15"/>
        <v>0</v>
      </c>
      <c r="Y245" s="204">
        <f t="shared" si="16"/>
        <v>4734.854826499999</v>
      </c>
      <c r="Z245" s="251"/>
    </row>
    <row r="246" spans="1:26" s="171" customFormat="1" ht="15" customHeight="1">
      <c r="A246" s="171" t="s">
        <v>60</v>
      </c>
      <c r="B246" s="175">
        <v>601422</v>
      </c>
      <c r="C246" s="175" t="s">
        <v>317</v>
      </c>
      <c r="D246" s="172" t="s">
        <v>318</v>
      </c>
      <c r="E246" s="174">
        <v>141032</v>
      </c>
      <c r="F246" s="175">
        <v>1212</v>
      </c>
      <c r="G246" s="175" t="s">
        <v>130</v>
      </c>
      <c r="H246" s="203">
        <v>13850.611199999999</v>
      </c>
      <c r="I246" s="204">
        <v>2843.1</v>
      </c>
      <c r="J246" s="204">
        <v>4359.8517669000012</v>
      </c>
      <c r="K246" s="204">
        <v>0</v>
      </c>
      <c r="L246" s="204">
        <v>0</v>
      </c>
      <c r="M246" s="204">
        <v>1147.9208265</v>
      </c>
      <c r="N246" s="204">
        <v>0</v>
      </c>
      <c r="O246" s="204">
        <v>0</v>
      </c>
      <c r="P246" s="204">
        <v>0</v>
      </c>
      <c r="Q246" s="204">
        <v>0</v>
      </c>
      <c r="R246" s="204">
        <f t="shared" si="14"/>
        <v>8350.8725934000013</v>
      </c>
      <c r="S246" s="175" t="s">
        <v>381</v>
      </c>
      <c r="T246" s="175">
        <v>2020</v>
      </c>
      <c r="U246" s="205"/>
      <c r="V246" s="204">
        <v>0</v>
      </c>
      <c r="W246" s="204">
        <v>0</v>
      </c>
      <c r="X246" s="204">
        <f t="shared" si="15"/>
        <v>0</v>
      </c>
      <c r="Y246" s="204">
        <f t="shared" si="16"/>
        <v>8350.8725934000013</v>
      </c>
    </row>
    <row r="247" spans="1:26" s="171" customFormat="1" ht="15" customHeight="1">
      <c r="A247" s="171" t="s">
        <v>60</v>
      </c>
      <c r="B247" s="175">
        <v>601422</v>
      </c>
      <c r="C247" s="175" t="s">
        <v>317</v>
      </c>
      <c r="D247" s="172" t="s">
        <v>318</v>
      </c>
      <c r="E247" s="174" t="s">
        <v>766</v>
      </c>
      <c r="F247" s="175">
        <v>1035</v>
      </c>
      <c r="G247" s="175" t="s">
        <v>130</v>
      </c>
      <c r="H247" s="203">
        <v>6011</v>
      </c>
      <c r="I247" s="204">
        <v>3348.54</v>
      </c>
      <c r="J247" s="204">
        <v>1517</v>
      </c>
      <c r="K247" s="204">
        <v>0</v>
      </c>
      <c r="L247" s="204">
        <v>0</v>
      </c>
      <c r="M247" s="204">
        <v>1147.9208265</v>
      </c>
      <c r="N247" s="204">
        <v>0</v>
      </c>
      <c r="O247" s="204">
        <v>0</v>
      </c>
      <c r="P247" s="204">
        <v>0</v>
      </c>
      <c r="Q247" s="204">
        <v>211.92500000000001</v>
      </c>
      <c r="R247" s="204">
        <f t="shared" si="14"/>
        <v>6225.3858264999999</v>
      </c>
      <c r="S247" s="209" t="s">
        <v>152</v>
      </c>
      <c r="T247" s="209">
        <v>2030</v>
      </c>
      <c r="U247" s="205" t="s">
        <v>391</v>
      </c>
      <c r="V247" s="204">
        <v>3500</v>
      </c>
      <c r="W247" s="204">
        <v>373.25</v>
      </c>
      <c r="X247" s="204">
        <f t="shared" si="15"/>
        <v>3873.25</v>
      </c>
      <c r="Y247" s="204">
        <f t="shared" si="16"/>
        <v>10098.6358265</v>
      </c>
    </row>
    <row r="248" spans="1:26" s="171" customFormat="1" ht="15" customHeight="1">
      <c r="A248" s="171" t="s">
        <v>60</v>
      </c>
      <c r="B248" s="175">
        <v>601422</v>
      </c>
      <c r="C248" s="175" t="s">
        <v>317</v>
      </c>
      <c r="D248" s="172" t="s">
        <v>318</v>
      </c>
      <c r="E248" s="174" t="s">
        <v>767</v>
      </c>
      <c r="F248" s="175">
        <v>1035</v>
      </c>
      <c r="G248" s="175" t="s">
        <v>130</v>
      </c>
      <c r="H248" s="203">
        <v>6011</v>
      </c>
      <c r="I248" s="204">
        <v>3348.54</v>
      </c>
      <c r="J248" s="204">
        <v>1517</v>
      </c>
      <c r="K248" s="204">
        <v>0</v>
      </c>
      <c r="L248" s="204">
        <v>0</v>
      </c>
      <c r="M248" s="204">
        <v>1147.9208265</v>
      </c>
      <c r="N248" s="204">
        <v>0</v>
      </c>
      <c r="O248" s="204">
        <v>0</v>
      </c>
      <c r="P248" s="204">
        <v>0</v>
      </c>
      <c r="Q248" s="204">
        <v>211.92500000000001</v>
      </c>
      <c r="R248" s="204">
        <f t="shared" si="14"/>
        <v>6225.3858264999999</v>
      </c>
      <c r="S248" s="209" t="s">
        <v>152</v>
      </c>
      <c r="T248" s="209">
        <v>2030</v>
      </c>
      <c r="U248" s="205" t="s">
        <v>391</v>
      </c>
      <c r="V248" s="204">
        <v>3500</v>
      </c>
      <c r="W248" s="204">
        <v>373.25</v>
      </c>
      <c r="X248" s="204">
        <f t="shared" si="15"/>
        <v>3873.25</v>
      </c>
      <c r="Y248" s="204">
        <f t="shared" si="16"/>
        <v>10098.6358265</v>
      </c>
    </row>
    <row r="249" spans="1:26" s="171" customFormat="1" ht="15" customHeight="1">
      <c r="A249" s="171" t="s">
        <v>60</v>
      </c>
      <c r="B249" s="175">
        <v>601647</v>
      </c>
      <c r="C249" s="175" t="s">
        <v>319</v>
      </c>
      <c r="D249" s="172" t="s">
        <v>320</v>
      </c>
      <c r="E249" s="177">
        <v>161031</v>
      </c>
      <c r="F249" s="175">
        <v>1035</v>
      </c>
      <c r="G249" s="175" t="s">
        <v>130</v>
      </c>
      <c r="H249" s="203">
        <v>12060.0576</v>
      </c>
      <c r="I249" s="204">
        <v>3348.54</v>
      </c>
      <c r="J249" s="204">
        <v>3679.8527180800006</v>
      </c>
      <c r="K249" s="204">
        <v>0</v>
      </c>
      <c r="L249" s="204">
        <v>0</v>
      </c>
      <c r="M249" s="204">
        <v>1147.9208265</v>
      </c>
      <c r="N249" s="204">
        <v>0</v>
      </c>
      <c r="O249" s="204">
        <v>0</v>
      </c>
      <c r="P249" s="204">
        <v>0</v>
      </c>
      <c r="Q249" s="204">
        <v>353.18815000000006</v>
      </c>
      <c r="R249" s="204">
        <f t="shared" si="14"/>
        <v>8529.5016945799998</v>
      </c>
      <c r="S249" s="175" t="s">
        <v>152</v>
      </c>
      <c r="T249" s="175">
        <v>2022</v>
      </c>
      <c r="U249" s="205" t="s">
        <v>391</v>
      </c>
      <c r="V249" s="204">
        <v>5833</v>
      </c>
      <c r="W249" s="204">
        <v>622.04999999999995</v>
      </c>
      <c r="X249" s="204">
        <f t="shared" si="15"/>
        <v>6455.05</v>
      </c>
      <c r="Y249" s="204">
        <f t="shared" si="16"/>
        <v>14984.551694580001</v>
      </c>
    </row>
    <row r="250" spans="1:26" s="171" customFormat="1" ht="15" customHeight="1">
      <c r="A250" s="171" t="s">
        <v>60</v>
      </c>
      <c r="B250" s="175">
        <v>601647</v>
      </c>
      <c r="C250" s="175" t="s">
        <v>319</v>
      </c>
      <c r="D250" s="172" t="s">
        <v>320</v>
      </c>
      <c r="E250" s="177">
        <v>161032</v>
      </c>
      <c r="F250" s="175">
        <v>1035</v>
      </c>
      <c r="G250" s="175" t="s">
        <v>130</v>
      </c>
      <c r="H250" s="203">
        <v>10640.678399999999</v>
      </c>
      <c r="I250" s="204">
        <v>3348.54</v>
      </c>
      <c r="J250" s="204">
        <v>3112.0629432200003</v>
      </c>
      <c r="K250" s="204">
        <v>0</v>
      </c>
      <c r="L250" s="204">
        <v>0</v>
      </c>
      <c r="M250" s="204">
        <v>1147.9208265</v>
      </c>
      <c r="N250" s="204">
        <v>0</v>
      </c>
      <c r="O250" s="204">
        <v>0</v>
      </c>
      <c r="P250" s="204">
        <v>0</v>
      </c>
      <c r="Q250" s="204">
        <v>353.18815000000006</v>
      </c>
      <c r="R250" s="204">
        <f t="shared" si="14"/>
        <v>7961.71191972</v>
      </c>
      <c r="S250" s="175" t="s">
        <v>152</v>
      </c>
      <c r="T250" s="175">
        <v>2022</v>
      </c>
      <c r="U250" s="205" t="s">
        <v>391</v>
      </c>
      <c r="V250" s="204">
        <v>5833</v>
      </c>
      <c r="W250" s="204">
        <v>622.04999999999995</v>
      </c>
      <c r="X250" s="204">
        <f t="shared" si="15"/>
        <v>6455.05</v>
      </c>
      <c r="Y250" s="204">
        <f t="shared" si="16"/>
        <v>14416.76191972</v>
      </c>
    </row>
    <row r="251" spans="1:26" s="171" customFormat="1" ht="15" customHeight="1">
      <c r="A251" s="171" t="s">
        <v>60</v>
      </c>
      <c r="B251" s="175">
        <v>601647</v>
      </c>
      <c r="C251" s="175" t="s">
        <v>319</v>
      </c>
      <c r="D251" s="172" t="s">
        <v>320</v>
      </c>
      <c r="E251" s="177" t="s">
        <v>544</v>
      </c>
      <c r="F251" s="175">
        <v>1035</v>
      </c>
      <c r="G251" s="175" t="s">
        <v>130</v>
      </c>
      <c r="H251" s="203">
        <v>14319.244799999999</v>
      </c>
      <c r="I251" s="204">
        <v>3348.54</v>
      </c>
      <c r="J251" s="204">
        <v>5197.6612876999998</v>
      </c>
      <c r="K251" s="204">
        <v>0</v>
      </c>
      <c r="L251" s="204">
        <v>0</v>
      </c>
      <c r="M251" s="204">
        <v>1147.9208265</v>
      </c>
      <c r="N251" s="204">
        <v>0</v>
      </c>
      <c r="O251" s="204">
        <v>0</v>
      </c>
      <c r="P251" s="204">
        <v>0</v>
      </c>
      <c r="Q251" s="204">
        <v>0</v>
      </c>
      <c r="R251" s="204">
        <f t="shared" si="14"/>
        <v>9694.1221141999995</v>
      </c>
      <c r="S251" s="175" t="s">
        <v>385</v>
      </c>
      <c r="T251" s="175">
        <v>2018</v>
      </c>
      <c r="U251" s="205" t="s">
        <v>390</v>
      </c>
      <c r="V251" s="204">
        <v>0</v>
      </c>
      <c r="W251" s="204">
        <v>0</v>
      </c>
      <c r="X251" s="204">
        <f t="shared" si="15"/>
        <v>0</v>
      </c>
      <c r="Y251" s="204">
        <f t="shared" si="16"/>
        <v>9694.1221141999995</v>
      </c>
    </row>
    <row r="252" spans="1:26" s="171" customFormat="1" ht="15" customHeight="1">
      <c r="A252" s="171" t="s">
        <v>60</v>
      </c>
      <c r="B252" s="175">
        <v>601476</v>
      </c>
      <c r="C252" s="175" t="s">
        <v>321</v>
      </c>
      <c r="D252" s="172" t="s">
        <v>322</v>
      </c>
      <c r="E252" s="174">
        <v>101010</v>
      </c>
      <c r="F252" s="175">
        <v>1024</v>
      </c>
      <c r="G252" s="175" t="s">
        <v>130</v>
      </c>
      <c r="H252" s="203">
        <v>16214.5152</v>
      </c>
      <c r="I252" s="204">
        <v>2400.8399999999997</v>
      </c>
      <c r="J252" s="204">
        <v>4734.2895034400008</v>
      </c>
      <c r="K252" s="204">
        <v>0</v>
      </c>
      <c r="L252" s="204">
        <v>0</v>
      </c>
      <c r="M252" s="204">
        <v>1147.9208265</v>
      </c>
      <c r="N252" s="204">
        <v>0</v>
      </c>
      <c r="O252" s="204">
        <v>1010.08233</v>
      </c>
      <c r="P252" s="204">
        <v>0</v>
      </c>
      <c r="Q252" s="204">
        <v>0</v>
      </c>
      <c r="R252" s="204">
        <f t="shared" si="14"/>
        <v>9293.1326599399999</v>
      </c>
      <c r="S252" s="175" t="s">
        <v>154</v>
      </c>
      <c r="T252" s="175">
        <v>2021</v>
      </c>
      <c r="U252" s="205" t="s">
        <v>390</v>
      </c>
      <c r="V252" s="204">
        <v>0</v>
      </c>
      <c r="W252" s="204">
        <v>0</v>
      </c>
      <c r="X252" s="204">
        <f t="shared" si="15"/>
        <v>0</v>
      </c>
      <c r="Y252" s="204">
        <f t="shared" si="16"/>
        <v>9293.1326599399999</v>
      </c>
      <c r="Z252" s="251"/>
    </row>
    <row r="253" spans="1:26" s="171" customFormat="1" ht="15" customHeight="1">
      <c r="A253" s="171" t="s">
        <v>60</v>
      </c>
      <c r="B253" s="175">
        <v>601476</v>
      </c>
      <c r="C253" s="175" t="s">
        <v>321</v>
      </c>
      <c r="D253" s="172" t="s">
        <v>322</v>
      </c>
      <c r="E253" s="174">
        <v>101019</v>
      </c>
      <c r="F253" s="175">
        <v>1024</v>
      </c>
      <c r="G253" s="175" t="s">
        <v>130</v>
      </c>
      <c r="H253" s="203">
        <v>11887.9488</v>
      </c>
      <c r="I253" s="204">
        <v>2400.8399999999997</v>
      </c>
      <c r="J253" s="204">
        <v>2824.3648739600003</v>
      </c>
      <c r="K253" s="204">
        <v>0</v>
      </c>
      <c r="L253" s="204">
        <v>0</v>
      </c>
      <c r="M253" s="204">
        <v>1147.9208265</v>
      </c>
      <c r="N253" s="204">
        <v>0</v>
      </c>
      <c r="O253" s="204">
        <v>0</v>
      </c>
      <c r="P253" s="204">
        <v>0</v>
      </c>
      <c r="Q253" s="204">
        <v>242.20000000000002</v>
      </c>
      <c r="R253" s="204">
        <f t="shared" si="14"/>
        <v>6615.3257004599991</v>
      </c>
      <c r="S253" s="175" t="s">
        <v>152</v>
      </c>
      <c r="T253" s="175">
        <v>2027</v>
      </c>
      <c r="U253" s="205" t="s">
        <v>391</v>
      </c>
      <c r="V253" s="204">
        <v>4000</v>
      </c>
      <c r="W253" s="204">
        <v>426.57</v>
      </c>
      <c r="X253" s="204">
        <f t="shared" si="15"/>
        <v>4426.57</v>
      </c>
      <c r="Y253" s="204">
        <f t="shared" si="16"/>
        <v>11041.895700459998</v>
      </c>
    </row>
    <row r="254" spans="1:26" s="171" customFormat="1" ht="15" customHeight="1">
      <c r="A254" s="171" t="s">
        <v>60</v>
      </c>
      <c r="B254" s="175">
        <v>601476</v>
      </c>
      <c r="C254" s="175" t="s">
        <v>321</v>
      </c>
      <c r="D254" s="172" t="s">
        <v>322</v>
      </c>
      <c r="E254" s="174">
        <v>161001</v>
      </c>
      <c r="F254" s="175">
        <v>1024</v>
      </c>
      <c r="G254" s="175" t="s">
        <v>130</v>
      </c>
      <c r="H254" s="203">
        <v>6653.1455999999998</v>
      </c>
      <c r="I254" s="204">
        <v>2400.8399999999997</v>
      </c>
      <c r="J254" s="204">
        <v>574.33593224000003</v>
      </c>
      <c r="K254" s="204">
        <v>0</v>
      </c>
      <c r="L254" s="204">
        <v>0</v>
      </c>
      <c r="M254" s="204">
        <v>1147.9208265</v>
      </c>
      <c r="N254" s="204">
        <v>0</v>
      </c>
      <c r="O254" s="204">
        <v>0</v>
      </c>
      <c r="P254" s="204">
        <v>0</v>
      </c>
      <c r="Q254" s="204">
        <v>145.32000000000002</v>
      </c>
      <c r="R254" s="204">
        <f t="shared" si="14"/>
        <v>4268.4167587399998</v>
      </c>
      <c r="S254" s="175" t="s">
        <v>152</v>
      </c>
      <c r="T254" s="175">
        <v>2025</v>
      </c>
      <c r="U254" s="205" t="s">
        <v>391</v>
      </c>
      <c r="V254" s="204">
        <v>2400</v>
      </c>
      <c r="W254" s="204">
        <v>255.95</v>
      </c>
      <c r="X254" s="204">
        <f t="shared" si="15"/>
        <v>2655.95</v>
      </c>
      <c r="Y254" s="204">
        <f t="shared" si="16"/>
        <v>6924.3667587399996</v>
      </c>
    </row>
    <row r="255" spans="1:26" s="171" customFormat="1" ht="15" customHeight="1">
      <c r="A255" s="171" t="s">
        <v>60</v>
      </c>
      <c r="B255" s="175">
        <v>601476</v>
      </c>
      <c r="C255" s="175" t="s">
        <v>321</v>
      </c>
      <c r="D255" s="172" t="s">
        <v>322</v>
      </c>
      <c r="E255" s="174">
        <v>161042</v>
      </c>
      <c r="F255" s="175">
        <v>1024</v>
      </c>
      <c r="G255" s="175" t="s">
        <v>130</v>
      </c>
      <c r="H255" s="203">
        <v>10928.908799999999</v>
      </c>
      <c r="I255" s="204">
        <v>2400.8399999999997</v>
      </c>
      <c r="J255" s="204">
        <v>2127.2915728400003</v>
      </c>
      <c r="K255" s="204">
        <v>0</v>
      </c>
      <c r="L255" s="204">
        <v>0</v>
      </c>
      <c r="M255" s="204">
        <v>1147.9208265</v>
      </c>
      <c r="N255" s="204">
        <v>0</v>
      </c>
      <c r="O255" s="204">
        <v>1319.6987000000001</v>
      </c>
      <c r="P255" s="204">
        <v>0</v>
      </c>
      <c r="Q255" s="204">
        <v>0</v>
      </c>
      <c r="R255" s="204">
        <f t="shared" si="14"/>
        <v>6995.7510993400001</v>
      </c>
      <c r="S255" s="175" t="s">
        <v>381</v>
      </c>
      <c r="T255" s="175">
        <v>2021</v>
      </c>
      <c r="U255" s="205"/>
      <c r="V255" s="204">
        <v>0</v>
      </c>
      <c r="W255" s="204">
        <v>0</v>
      </c>
      <c r="X255" s="204">
        <f t="shared" si="15"/>
        <v>0</v>
      </c>
      <c r="Y255" s="204">
        <f t="shared" si="16"/>
        <v>6995.7510993400001</v>
      </c>
      <c r="Z255" s="251"/>
    </row>
    <row r="256" spans="1:26" s="171" customFormat="1" ht="15" customHeight="1">
      <c r="A256" s="171" t="s">
        <v>60</v>
      </c>
      <c r="B256" s="175">
        <v>601476</v>
      </c>
      <c r="C256" s="175" t="s">
        <v>321</v>
      </c>
      <c r="D256" s="172" t="s">
        <v>322</v>
      </c>
      <c r="E256" s="177" t="s">
        <v>545</v>
      </c>
      <c r="F256" s="175">
        <v>1024</v>
      </c>
      <c r="G256" s="175" t="s">
        <v>130</v>
      </c>
      <c r="H256" s="203">
        <v>20495.4624</v>
      </c>
      <c r="I256" s="204">
        <v>2400.8399999999997</v>
      </c>
      <c r="J256" s="204">
        <v>6449.8018883200011</v>
      </c>
      <c r="K256" s="204">
        <v>0</v>
      </c>
      <c r="L256" s="204">
        <v>0</v>
      </c>
      <c r="M256" s="204">
        <v>1147.9208265</v>
      </c>
      <c r="N256" s="204">
        <v>0</v>
      </c>
      <c r="O256" s="204">
        <v>1345.5535500000001</v>
      </c>
      <c r="P256" s="204">
        <v>0</v>
      </c>
      <c r="Q256" s="204">
        <v>242.20000000000002</v>
      </c>
      <c r="R256" s="204">
        <f t="shared" si="14"/>
        <v>11586.316264820001</v>
      </c>
      <c r="S256" s="175" t="s">
        <v>152</v>
      </c>
      <c r="T256" s="175">
        <v>2024</v>
      </c>
      <c r="U256" s="205" t="s">
        <v>391</v>
      </c>
      <c r="V256" s="204">
        <v>4000</v>
      </c>
      <c r="W256" s="204">
        <v>426.57</v>
      </c>
      <c r="X256" s="204">
        <f t="shared" si="15"/>
        <v>4426.57</v>
      </c>
      <c r="Y256" s="204">
        <f t="shared" si="16"/>
        <v>16012.886264820001</v>
      </c>
      <c r="Z256" s="251"/>
    </row>
    <row r="257" spans="1:25" s="171" customFormat="1" ht="15" customHeight="1">
      <c r="A257" s="171" t="s">
        <v>60</v>
      </c>
      <c r="B257" s="175">
        <v>601476</v>
      </c>
      <c r="C257" s="175" t="s">
        <v>321</v>
      </c>
      <c r="D257" s="172" t="s">
        <v>322</v>
      </c>
      <c r="E257" s="177" t="s">
        <v>763</v>
      </c>
      <c r="F257" s="175">
        <v>1024</v>
      </c>
      <c r="G257" s="175" t="s">
        <v>130</v>
      </c>
      <c r="H257" s="203">
        <v>12766</v>
      </c>
      <c r="I257" s="204">
        <v>2400.8399999999997</v>
      </c>
      <c r="J257" s="204">
        <v>2711</v>
      </c>
      <c r="K257" s="204">
        <v>0</v>
      </c>
      <c r="L257" s="204">
        <v>0</v>
      </c>
      <c r="M257" s="204">
        <v>1147.9208265</v>
      </c>
      <c r="N257" s="204">
        <v>0</v>
      </c>
      <c r="O257" s="204">
        <v>0</v>
      </c>
      <c r="P257" s="204">
        <v>0</v>
      </c>
      <c r="Q257" s="204">
        <v>145.32000000000002</v>
      </c>
      <c r="R257" s="204">
        <f t="shared" si="14"/>
        <v>6405.0808264999996</v>
      </c>
      <c r="S257" s="175" t="s">
        <v>152</v>
      </c>
      <c r="T257" s="175">
        <v>2030</v>
      </c>
      <c r="U257" s="205" t="s">
        <v>391</v>
      </c>
      <c r="V257" s="204">
        <v>2400</v>
      </c>
      <c r="W257" s="204">
        <v>255.95</v>
      </c>
      <c r="X257" s="204">
        <f t="shared" si="15"/>
        <v>2655.95</v>
      </c>
      <c r="Y257" s="204">
        <f t="shared" si="16"/>
        <v>9061.0308264999985</v>
      </c>
    </row>
    <row r="258" spans="1:25" s="171" customFormat="1" ht="15" customHeight="1">
      <c r="A258" s="171" t="s">
        <v>60</v>
      </c>
      <c r="B258" s="175">
        <v>601476</v>
      </c>
      <c r="C258" s="175" t="s">
        <v>321</v>
      </c>
      <c r="D258" s="172" t="s">
        <v>322</v>
      </c>
      <c r="E258" s="174" t="s">
        <v>768</v>
      </c>
      <c r="F258" s="175">
        <v>1212</v>
      </c>
      <c r="G258" s="175" t="s">
        <v>130</v>
      </c>
      <c r="H258" s="203">
        <v>12766</v>
      </c>
      <c r="I258" s="204">
        <v>2843.1</v>
      </c>
      <c r="J258" s="204">
        <v>2711</v>
      </c>
      <c r="K258" s="204">
        <v>0</v>
      </c>
      <c r="L258" s="204">
        <v>0</v>
      </c>
      <c r="M258" s="204">
        <v>1147.9208265</v>
      </c>
      <c r="N258" s="204">
        <v>0</v>
      </c>
      <c r="O258" s="204">
        <v>0</v>
      </c>
      <c r="P258" s="204">
        <v>0</v>
      </c>
      <c r="Q258" s="204">
        <v>199.81500000000003</v>
      </c>
      <c r="R258" s="204">
        <f t="shared" si="14"/>
        <v>6901.8358264999997</v>
      </c>
      <c r="S258" s="175" t="s">
        <v>152</v>
      </c>
      <c r="T258" s="175">
        <v>2030</v>
      </c>
      <c r="U258" s="205" t="s">
        <v>397</v>
      </c>
      <c r="V258" s="204">
        <v>3300</v>
      </c>
      <c r="W258" s="204">
        <v>351.92</v>
      </c>
      <c r="X258" s="204">
        <f t="shared" si="15"/>
        <v>3651.92</v>
      </c>
      <c r="Y258" s="204">
        <f t="shared" si="16"/>
        <v>10553.755826500001</v>
      </c>
    </row>
    <row r="259" spans="1:25" s="171" customFormat="1" ht="15" customHeight="1">
      <c r="A259" s="171" t="s">
        <v>60</v>
      </c>
      <c r="B259" s="175">
        <v>601428</v>
      </c>
      <c r="C259" s="175" t="s">
        <v>323</v>
      </c>
      <c r="D259" s="172" t="s">
        <v>324</v>
      </c>
      <c r="E259" s="174" t="s">
        <v>546</v>
      </c>
      <c r="F259" s="175">
        <v>1257</v>
      </c>
      <c r="G259" s="175" t="s">
        <v>131</v>
      </c>
      <c r="H259" s="203">
        <v>0</v>
      </c>
      <c r="I259" s="204">
        <v>0</v>
      </c>
      <c r="J259" s="204">
        <v>0</v>
      </c>
      <c r="K259" s="204">
        <v>617.73690069000008</v>
      </c>
      <c r="L259" s="204">
        <v>2778.2412020999996</v>
      </c>
      <c r="M259" s="204">
        <v>1147.9208265</v>
      </c>
      <c r="N259" s="204">
        <v>0</v>
      </c>
      <c r="O259" s="204">
        <v>0</v>
      </c>
      <c r="P259" s="204">
        <v>25000</v>
      </c>
      <c r="Q259" s="204">
        <v>415.19135000000006</v>
      </c>
      <c r="R259" s="204">
        <f t="shared" ref="R259:R322" si="17">SUM(I259:Q259)</f>
        <v>29959.090279290001</v>
      </c>
      <c r="S259" s="175" t="s">
        <v>152</v>
      </c>
      <c r="T259" s="175">
        <v>2028</v>
      </c>
      <c r="U259" s="205" t="s">
        <v>398</v>
      </c>
      <c r="V259" s="204">
        <v>6857</v>
      </c>
      <c r="W259" s="204">
        <v>731.25</v>
      </c>
      <c r="X259" s="204">
        <f t="shared" ref="X259:X322" si="18">V259+W259</f>
        <v>7588.25</v>
      </c>
      <c r="Y259" s="204">
        <f t="shared" ref="Y259:Y322" si="19">R259+X259</f>
        <v>37547.340279290001</v>
      </c>
    </row>
    <row r="260" spans="1:25" s="171" customFormat="1" ht="15" customHeight="1">
      <c r="A260" s="171" t="s">
        <v>60</v>
      </c>
      <c r="B260" s="175">
        <v>601428</v>
      </c>
      <c r="C260" s="175" t="s">
        <v>323</v>
      </c>
      <c r="D260" s="172" t="s">
        <v>324</v>
      </c>
      <c r="E260" s="174" t="s">
        <v>547</v>
      </c>
      <c r="F260" s="175">
        <v>3007</v>
      </c>
      <c r="G260" s="175" t="s">
        <v>131</v>
      </c>
      <c r="H260" s="203">
        <v>0</v>
      </c>
      <c r="I260" s="204">
        <v>0</v>
      </c>
      <c r="J260" s="204">
        <v>0</v>
      </c>
      <c r="K260" s="204">
        <v>1695.2665356899997</v>
      </c>
      <c r="L260" s="204">
        <v>0</v>
      </c>
      <c r="M260" s="204">
        <v>306.11222040000001</v>
      </c>
      <c r="N260" s="204">
        <v>0</v>
      </c>
      <c r="O260" s="204">
        <v>0</v>
      </c>
      <c r="P260" s="204">
        <v>0</v>
      </c>
      <c r="Q260" s="204">
        <v>0</v>
      </c>
      <c r="R260" s="204">
        <f t="shared" si="17"/>
        <v>2001.3787560899998</v>
      </c>
      <c r="S260" s="175" t="s">
        <v>382</v>
      </c>
      <c r="T260" s="175">
        <v>1900</v>
      </c>
      <c r="U260" s="205" t="s">
        <v>390</v>
      </c>
      <c r="V260" s="204">
        <v>0</v>
      </c>
      <c r="W260" s="204">
        <v>0</v>
      </c>
      <c r="X260" s="204">
        <f t="shared" si="18"/>
        <v>0</v>
      </c>
      <c r="Y260" s="204">
        <f t="shared" si="19"/>
        <v>2001.3787560899998</v>
      </c>
    </row>
    <row r="261" spans="1:25" s="171" customFormat="1" ht="15" customHeight="1">
      <c r="A261" s="171" t="s">
        <v>60</v>
      </c>
      <c r="B261" s="175">
        <v>601428</v>
      </c>
      <c r="C261" s="175" t="s">
        <v>323</v>
      </c>
      <c r="D261" s="172" t="s">
        <v>324</v>
      </c>
      <c r="E261" s="174">
        <v>111023</v>
      </c>
      <c r="F261" s="175">
        <v>1257</v>
      </c>
      <c r="G261" s="175" t="s">
        <v>131</v>
      </c>
      <c r="H261" s="203">
        <v>0</v>
      </c>
      <c r="I261" s="204">
        <v>0</v>
      </c>
      <c r="J261" s="204">
        <v>0</v>
      </c>
      <c r="K261" s="204">
        <v>7993.5420187349991</v>
      </c>
      <c r="L261" s="204">
        <v>254.97284084999998</v>
      </c>
      <c r="M261" s="204">
        <v>1147.9208265</v>
      </c>
      <c r="N261" s="204">
        <v>0</v>
      </c>
      <c r="O261" s="204">
        <v>0</v>
      </c>
      <c r="P261" s="204">
        <v>63000</v>
      </c>
      <c r="Q261" s="204">
        <v>415.19135000000006</v>
      </c>
      <c r="R261" s="204">
        <f t="shared" si="17"/>
        <v>72811.627036084989</v>
      </c>
      <c r="S261" s="175" t="s">
        <v>152</v>
      </c>
      <c r="T261" s="175">
        <v>2028</v>
      </c>
      <c r="U261" s="205" t="s">
        <v>398</v>
      </c>
      <c r="V261" s="204">
        <v>6857</v>
      </c>
      <c r="W261" s="204">
        <v>731.25</v>
      </c>
      <c r="X261" s="204">
        <f t="shared" si="18"/>
        <v>7588.25</v>
      </c>
      <c r="Y261" s="204">
        <f t="shared" si="19"/>
        <v>80399.877036084989</v>
      </c>
    </row>
    <row r="262" spans="1:25" s="171" customFormat="1" ht="15" customHeight="1">
      <c r="A262" s="171" t="s">
        <v>60</v>
      </c>
      <c r="B262" s="175">
        <v>601428</v>
      </c>
      <c r="C262" s="175" t="s">
        <v>323</v>
      </c>
      <c r="D262" s="172" t="s">
        <v>324</v>
      </c>
      <c r="E262" s="177">
        <v>121016</v>
      </c>
      <c r="F262" s="175">
        <v>1210</v>
      </c>
      <c r="G262" s="175" t="s">
        <v>130</v>
      </c>
      <c r="H262" s="203">
        <v>5349.8879999999999</v>
      </c>
      <c r="I262" s="204">
        <v>3411.72</v>
      </c>
      <c r="J262" s="204">
        <v>1457.2412038800003</v>
      </c>
      <c r="K262" s="204">
        <v>0</v>
      </c>
      <c r="L262" s="204">
        <v>0</v>
      </c>
      <c r="M262" s="204">
        <v>1147.9208265</v>
      </c>
      <c r="N262" s="204">
        <v>0</v>
      </c>
      <c r="O262" s="204">
        <v>0</v>
      </c>
      <c r="P262" s="204">
        <v>0</v>
      </c>
      <c r="Q262" s="204">
        <v>0</v>
      </c>
      <c r="R262" s="204">
        <f t="shared" si="17"/>
        <v>6016.8820303800003</v>
      </c>
      <c r="S262" s="175" t="s">
        <v>382</v>
      </c>
      <c r="T262" s="175">
        <v>1900</v>
      </c>
      <c r="U262" s="205" t="s">
        <v>390</v>
      </c>
      <c r="V262" s="204">
        <v>0</v>
      </c>
      <c r="W262" s="204">
        <v>0</v>
      </c>
      <c r="X262" s="204">
        <f t="shared" si="18"/>
        <v>0</v>
      </c>
      <c r="Y262" s="204">
        <f t="shared" si="19"/>
        <v>6016.8820303800003</v>
      </c>
    </row>
    <row r="263" spans="1:25" s="171" customFormat="1" ht="15" customHeight="1">
      <c r="A263" s="171" t="s">
        <v>60</v>
      </c>
      <c r="B263" s="175">
        <v>601428</v>
      </c>
      <c r="C263" s="175" t="s">
        <v>323</v>
      </c>
      <c r="D263" s="172" t="s">
        <v>324</v>
      </c>
      <c r="E263" s="177">
        <v>121046</v>
      </c>
      <c r="F263" s="175">
        <v>1257</v>
      </c>
      <c r="G263" s="175" t="s">
        <v>131</v>
      </c>
      <c r="H263" s="203">
        <v>0</v>
      </c>
      <c r="I263" s="204">
        <v>0</v>
      </c>
      <c r="J263" s="204">
        <v>0</v>
      </c>
      <c r="K263" s="204">
        <v>3455.8606964700002</v>
      </c>
      <c r="L263" s="204">
        <v>2227.5151680599997</v>
      </c>
      <c r="M263" s="204">
        <v>1147.9208265</v>
      </c>
      <c r="N263" s="204">
        <v>0</v>
      </c>
      <c r="O263" s="204">
        <v>0</v>
      </c>
      <c r="P263" s="204">
        <v>0</v>
      </c>
      <c r="Q263" s="204">
        <v>0</v>
      </c>
      <c r="R263" s="204">
        <f t="shared" si="17"/>
        <v>6831.2966910300001</v>
      </c>
      <c r="S263" s="175" t="s">
        <v>382</v>
      </c>
      <c r="T263" s="175">
        <v>1900</v>
      </c>
      <c r="U263" s="205" t="s">
        <v>390</v>
      </c>
      <c r="V263" s="204">
        <v>0</v>
      </c>
      <c r="W263" s="204">
        <v>0</v>
      </c>
      <c r="X263" s="204">
        <f t="shared" si="18"/>
        <v>0</v>
      </c>
      <c r="Y263" s="204">
        <f t="shared" si="19"/>
        <v>6831.2966910300001</v>
      </c>
    </row>
    <row r="264" spans="1:25" s="171" customFormat="1" ht="15" customHeight="1">
      <c r="A264" s="171" t="s">
        <v>60</v>
      </c>
      <c r="B264" s="175">
        <v>601428</v>
      </c>
      <c r="C264" s="175" t="s">
        <v>323</v>
      </c>
      <c r="D264" s="172" t="s">
        <v>324</v>
      </c>
      <c r="E264" s="177">
        <v>121048</v>
      </c>
      <c r="F264" s="175">
        <v>1257</v>
      </c>
      <c r="G264" s="175" t="s">
        <v>131</v>
      </c>
      <c r="H264" s="203">
        <v>0</v>
      </c>
      <c r="I264" s="204">
        <v>0</v>
      </c>
      <c r="J264" s="204">
        <v>0</v>
      </c>
      <c r="K264" s="204">
        <v>5228.0029144980008</v>
      </c>
      <c r="L264" s="204">
        <v>3175.3586919599998</v>
      </c>
      <c r="M264" s="204">
        <v>1147.9208265</v>
      </c>
      <c r="N264" s="204">
        <v>0</v>
      </c>
      <c r="O264" s="204">
        <v>0</v>
      </c>
      <c r="P264" s="204">
        <v>0</v>
      </c>
      <c r="Q264" s="204">
        <v>0</v>
      </c>
      <c r="R264" s="204">
        <f t="shared" si="17"/>
        <v>9551.2824329579998</v>
      </c>
      <c r="S264" s="175" t="s">
        <v>381</v>
      </c>
      <c r="T264" s="175">
        <v>2019</v>
      </c>
      <c r="U264" s="205"/>
      <c r="V264" s="204">
        <v>0</v>
      </c>
      <c r="W264" s="204">
        <v>0</v>
      </c>
      <c r="X264" s="204">
        <f t="shared" si="18"/>
        <v>0</v>
      </c>
      <c r="Y264" s="204">
        <f t="shared" si="19"/>
        <v>9551.2824329579998</v>
      </c>
    </row>
    <row r="265" spans="1:25" s="171" customFormat="1" ht="15" customHeight="1">
      <c r="A265" s="171" t="s">
        <v>60</v>
      </c>
      <c r="B265" s="175">
        <v>601428</v>
      </c>
      <c r="C265" s="175" t="s">
        <v>323</v>
      </c>
      <c r="D265" s="172" t="s">
        <v>324</v>
      </c>
      <c r="E265" s="177">
        <v>131006</v>
      </c>
      <c r="F265" s="175">
        <v>3007</v>
      </c>
      <c r="G265" s="175" t="s">
        <v>131</v>
      </c>
      <c r="H265" s="203">
        <v>0</v>
      </c>
      <c r="I265" s="204">
        <v>0</v>
      </c>
      <c r="J265" s="204">
        <v>0</v>
      </c>
      <c r="K265" s="204">
        <v>0</v>
      </c>
      <c r="L265" s="204">
        <v>0</v>
      </c>
      <c r="M265" s="204">
        <v>306.11222040000001</v>
      </c>
      <c r="N265" s="204">
        <v>0</v>
      </c>
      <c r="O265" s="204">
        <v>0</v>
      </c>
      <c r="P265" s="204">
        <v>0</v>
      </c>
      <c r="Q265" s="204">
        <v>0</v>
      </c>
      <c r="R265" s="204">
        <f t="shared" si="17"/>
        <v>306.11222040000001</v>
      </c>
      <c r="S265" s="175" t="s">
        <v>382</v>
      </c>
      <c r="T265" s="175">
        <v>1900</v>
      </c>
      <c r="U265" s="205" t="s">
        <v>390</v>
      </c>
      <c r="V265" s="204">
        <v>0</v>
      </c>
      <c r="W265" s="204">
        <v>0</v>
      </c>
      <c r="X265" s="204">
        <f t="shared" si="18"/>
        <v>0</v>
      </c>
      <c r="Y265" s="204">
        <f t="shared" si="19"/>
        <v>306.11222040000001</v>
      </c>
    </row>
    <row r="266" spans="1:25" s="171" customFormat="1" ht="15" customHeight="1">
      <c r="A266" s="171" t="s">
        <v>60</v>
      </c>
      <c r="B266" s="175">
        <v>601428</v>
      </c>
      <c r="C266" s="175" t="s">
        <v>323</v>
      </c>
      <c r="D266" s="172" t="s">
        <v>324</v>
      </c>
      <c r="E266" s="174">
        <v>131007</v>
      </c>
      <c r="F266" s="175">
        <v>3007</v>
      </c>
      <c r="G266" s="175" t="s">
        <v>131</v>
      </c>
      <c r="H266" s="203">
        <v>0</v>
      </c>
      <c r="I266" s="204">
        <v>0</v>
      </c>
      <c r="J266" s="204">
        <v>0</v>
      </c>
      <c r="K266" s="204">
        <v>0</v>
      </c>
      <c r="L266" s="204">
        <v>0</v>
      </c>
      <c r="M266" s="204">
        <v>306.11222040000001</v>
      </c>
      <c r="N266" s="204">
        <v>0</v>
      </c>
      <c r="O266" s="204">
        <v>0</v>
      </c>
      <c r="P266" s="204">
        <v>0</v>
      </c>
      <c r="Q266" s="204">
        <v>0</v>
      </c>
      <c r="R266" s="204">
        <f t="shared" si="17"/>
        <v>306.11222040000001</v>
      </c>
      <c r="S266" s="175" t="s">
        <v>382</v>
      </c>
      <c r="T266" s="175">
        <v>1900</v>
      </c>
      <c r="U266" s="205" t="s">
        <v>390</v>
      </c>
      <c r="V266" s="204">
        <v>0</v>
      </c>
      <c r="W266" s="204">
        <v>0</v>
      </c>
      <c r="X266" s="204">
        <f t="shared" si="18"/>
        <v>0</v>
      </c>
      <c r="Y266" s="204">
        <f t="shared" si="19"/>
        <v>306.11222040000001</v>
      </c>
    </row>
    <row r="267" spans="1:25" s="171" customFormat="1" ht="15" customHeight="1">
      <c r="A267" s="171" t="s">
        <v>60</v>
      </c>
      <c r="B267" s="175">
        <v>601428</v>
      </c>
      <c r="C267" s="175" t="s">
        <v>323</v>
      </c>
      <c r="D267" s="172" t="s">
        <v>324</v>
      </c>
      <c r="E267" s="174">
        <v>131008</v>
      </c>
      <c r="F267" s="175">
        <v>3007</v>
      </c>
      <c r="G267" s="175" t="s">
        <v>131</v>
      </c>
      <c r="H267" s="203">
        <v>0</v>
      </c>
      <c r="I267" s="204">
        <v>0</v>
      </c>
      <c r="J267" s="204">
        <v>0</v>
      </c>
      <c r="K267" s="204">
        <v>0</v>
      </c>
      <c r="L267" s="204">
        <v>0</v>
      </c>
      <c r="M267" s="204">
        <v>306.11222040000001</v>
      </c>
      <c r="N267" s="204">
        <v>0</v>
      </c>
      <c r="O267" s="204">
        <v>0</v>
      </c>
      <c r="P267" s="204">
        <v>0</v>
      </c>
      <c r="Q267" s="204">
        <v>0</v>
      </c>
      <c r="R267" s="204">
        <f t="shared" si="17"/>
        <v>306.11222040000001</v>
      </c>
      <c r="S267" s="175" t="s">
        <v>382</v>
      </c>
      <c r="T267" s="175">
        <v>1900</v>
      </c>
      <c r="U267" s="205" t="s">
        <v>390</v>
      </c>
      <c r="V267" s="204">
        <v>0</v>
      </c>
      <c r="W267" s="204">
        <v>0</v>
      </c>
      <c r="X267" s="204">
        <f t="shared" si="18"/>
        <v>0</v>
      </c>
      <c r="Y267" s="204">
        <f t="shared" si="19"/>
        <v>306.11222040000001</v>
      </c>
    </row>
    <row r="268" spans="1:25" s="171" customFormat="1" ht="15" customHeight="1">
      <c r="A268" s="171" t="s">
        <v>60</v>
      </c>
      <c r="B268" s="175">
        <v>601428</v>
      </c>
      <c r="C268" s="175" t="s">
        <v>323</v>
      </c>
      <c r="D268" s="172" t="s">
        <v>324</v>
      </c>
      <c r="E268" s="174">
        <v>141058</v>
      </c>
      <c r="F268" s="175">
        <v>1335</v>
      </c>
      <c r="G268" s="175" t="s">
        <v>131</v>
      </c>
      <c r="H268" s="203">
        <v>0</v>
      </c>
      <c r="I268" s="204">
        <v>0</v>
      </c>
      <c r="J268" s="204">
        <v>0</v>
      </c>
      <c r="K268" s="204">
        <v>2570.1440883300002</v>
      </c>
      <c r="L268" s="204">
        <v>2268.550557</v>
      </c>
      <c r="M268" s="204">
        <v>1147.9208265</v>
      </c>
      <c r="N268" s="204">
        <v>0</v>
      </c>
      <c r="O268" s="204">
        <v>0</v>
      </c>
      <c r="P268" s="204">
        <v>0</v>
      </c>
      <c r="Q268" s="204">
        <v>0</v>
      </c>
      <c r="R268" s="204">
        <f t="shared" si="17"/>
        <v>5986.6154718300004</v>
      </c>
      <c r="S268" s="175" t="s">
        <v>382</v>
      </c>
      <c r="T268" s="175">
        <v>1900</v>
      </c>
      <c r="U268" s="205" t="s">
        <v>390</v>
      </c>
      <c r="V268" s="204">
        <v>0</v>
      </c>
      <c r="W268" s="204">
        <v>0</v>
      </c>
      <c r="X268" s="204">
        <f t="shared" si="18"/>
        <v>0</v>
      </c>
      <c r="Y268" s="204">
        <f t="shared" si="19"/>
        <v>5986.6154718300004</v>
      </c>
    </row>
    <row r="269" spans="1:25" s="171" customFormat="1" ht="15" customHeight="1">
      <c r="A269" s="171" t="s">
        <v>60</v>
      </c>
      <c r="B269" s="175">
        <v>601428</v>
      </c>
      <c r="C269" s="175" t="s">
        <v>323</v>
      </c>
      <c r="D269" s="172" t="s">
        <v>324</v>
      </c>
      <c r="E269" s="174">
        <v>151003</v>
      </c>
      <c r="F269" s="175">
        <v>1210</v>
      </c>
      <c r="G269" s="175" t="s">
        <v>130</v>
      </c>
      <c r="H269" s="203">
        <v>9338.4575999999997</v>
      </c>
      <c r="I269" s="204">
        <v>3411.72</v>
      </c>
      <c r="J269" s="204">
        <v>3184.7610412800004</v>
      </c>
      <c r="K269" s="204">
        <v>0</v>
      </c>
      <c r="L269" s="204">
        <v>0</v>
      </c>
      <c r="M269" s="204">
        <v>1147.9208265</v>
      </c>
      <c r="N269" s="204">
        <v>0</v>
      </c>
      <c r="O269" s="204">
        <v>0</v>
      </c>
      <c r="P269" s="204">
        <v>0</v>
      </c>
      <c r="Q269" s="204">
        <v>0</v>
      </c>
      <c r="R269" s="204">
        <f t="shared" si="17"/>
        <v>7744.4018677799995</v>
      </c>
      <c r="S269" s="175" t="s">
        <v>381</v>
      </c>
      <c r="T269" s="175">
        <v>2021</v>
      </c>
      <c r="U269" s="205"/>
      <c r="V269" s="204">
        <v>0</v>
      </c>
      <c r="W269" s="204">
        <v>0</v>
      </c>
      <c r="X269" s="204">
        <f t="shared" si="18"/>
        <v>0</v>
      </c>
      <c r="Y269" s="204">
        <f t="shared" si="19"/>
        <v>7744.4018677799995</v>
      </c>
    </row>
    <row r="270" spans="1:25" s="171" customFormat="1" ht="15" customHeight="1">
      <c r="A270" s="171" t="s">
        <v>60</v>
      </c>
      <c r="B270" s="175">
        <v>601428</v>
      </c>
      <c r="C270" s="175" t="s">
        <v>323</v>
      </c>
      <c r="D270" s="172" t="s">
        <v>324</v>
      </c>
      <c r="E270" s="174">
        <v>151050</v>
      </c>
      <c r="F270" s="175">
        <v>1035</v>
      </c>
      <c r="G270" s="175" t="s">
        <v>130</v>
      </c>
      <c r="H270" s="203">
        <v>4245.6959999999999</v>
      </c>
      <c r="I270" s="204">
        <v>3348.54</v>
      </c>
      <c r="J270" s="204">
        <v>1445.2830632800001</v>
      </c>
      <c r="K270" s="204">
        <v>0</v>
      </c>
      <c r="L270" s="204">
        <v>0</v>
      </c>
      <c r="M270" s="204">
        <v>1147.9208265</v>
      </c>
      <c r="N270" s="204">
        <v>0</v>
      </c>
      <c r="O270" s="204">
        <v>0</v>
      </c>
      <c r="P270" s="204">
        <v>0</v>
      </c>
      <c r="Q270" s="204">
        <v>0</v>
      </c>
      <c r="R270" s="204">
        <f t="shared" si="17"/>
        <v>5941.7438897800002</v>
      </c>
      <c r="S270" s="175" t="s">
        <v>382</v>
      </c>
      <c r="T270" s="175">
        <v>1900</v>
      </c>
      <c r="U270" s="205" t="s">
        <v>390</v>
      </c>
      <c r="V270" s="204">
        <v>0</v>
      </c>
      <c r="W270" s="204">
        <v>0</v>
      </c>
      <c r="X270" s="204">
        <f t="shared" si="18"/>
        <v>0</v>
      </c>
      <c r="Y270" s="204">
        <f t="shared" si="19"/>
        <v>5941.7438897800002</v>
      </c>
    </row>
    <row r="271" spans="1:25" s="171" customFormat="1" ht="15" customHeight="1">
      <c r="A271" s="171" t="s">
        <v>60</v>
      </c>
      <c r="B271" s="175">
        <v>601428</v>
      </c>
      <c r="C271" s="175" t="s">
        <v>323</v>
      </c>
      <c r="D271" s="172" t="s">
        <v>324</v>
      </c>
      <c r="E271" s="174">
        <v>151053</v>
      </c>
      <c r="F271" s="175">
        <v>1257</v>
      </c>
      <c r="G271" s="175" t="s">
        <v>131</v>
      </c>
      <c r="H271" s="203">
        <v>0</v>
      </c>
      <c r="I271" s="204">
        <v>0</v>
      </c>
      <c r="J271" s="204">
        <v>0</v>
      </c>
      <c r="K271" s="204">
        <v>2930.1665047200004</v>
      </c>
      <c r="L271" s="204">
        <v>2091.9377114999998</v>
      </c>
      <c r="M271" s="204">
        <v>1147.9208265</v>
      </c>
      <c r="N271" s="204">
        <v>0</v>
      </c>
      <c r="O271" s="204">
        <v>0</v>
      </c>
      <c r="P271" s="204">
        <v>0</v>
      </c>
      <c r="Q271" s="204">
        <v>415.19135000000006</v>
      </c>
      <c r="R271" s="204">
        <f t="shared" si="17"/>
        <v>6585.2163927199999</v>
      </c>
      <c r="S271" s="175" t="s">
        <v>152</v>
      </c>
      <c r="T271" s="175">
        <v>2022</v>
      </c>
      <c r="U271" s="205" t="s">
        <v>398</v>
      </c>
      <c r="V271" s="204">
        <v>6857</v>
      </c>
      <c r="W271" s="204">
        <v>731.25</v>
      </c>
      <c r="X271" s="204">
        <f t="shared" si="18"/>
        <v>7588.25</v>
      </c>
      <c r="Y271" s="204">
        <f t="shared" si="19"/>
        <v>14173.46639272</v>
      </c>
    </row>
    <row r="272" spans="1:25" s="171" customFormat="1" ht="15" customHeight="1">
      <c r="A272" s="171" t="s">
        <v>60</v>
      </c>
      <c r="B272" s="175">
        <v>601428</v>
      </c>
      <c r="C272" s="175" t="s">
        <v>323</v>
      </c>
      <c r="D272" s="172" t="s">
        <v>324</v>
      </c>
      <c r="E272" s="174">
        <v>151054</v>
      </c>
      <c r="F272" s="175">
        <v>1257</v>
      </c>
      <c r="G272" s="175" t="s">
        <v>131</v>
      </c>
      <c r="H272" s="203">
        <v>0</v>
      </c>
      <c r="I272" s="204">
        <v>0</v>
      </c>
      <c r="J272" s="204">
        <v>0</v>
      </c>
      <c r="K272" s="204">
        <v>4412.8090269900003</v>
      </c>
      <c r="L272" s="204">
        <v>3278.3807265299997</v>
      </c>
      <c r="M272" s="204">
        <v>1147.9208265</v>
      </c>
      <c r="N272" s="204">
        <v>0</v>
      </c>
      <c r="O272" s="204">
        <v>0</v>
      </c>
      <c r="P272" s="204">
        <v>0</v>
      </c>
      <c r="Q272" s="204">
        <v>415.19135000000006</v>
      </c>
      <c r="R272" s="204">
        <f t="shared" si="17"/>
        <v>9254.3019300199994</v>
      </c>
      <c r="S272" s="175" t="s">
        <v>152</v>
      </c>
      <c r="T272" s="175">
        <v>2022</v>
      </c>
      <c r="U272" s="205" t="s">
        <v>398</v>
      </c>
      <c r="V272" s="204">
        <v>6857</v>
      </c>
      <c r="W272" s="204">
        <v>731.25</v>
      </c>
      <c r="X272" s="204">
        <f t="shared" si="18"/>
        <v>7588.25</v>
      </c>
      <c r="Y272" s="204">
        <f t="shared" si="19"/>
        <v>16842.551930019999</v>
      </c>
    </row>
    <row r="273" spans="1:26" s="171" customFormat="1" ht="15" customHeight="1">
      <c r="A273" s="171" t="s">
        <v>60</v>
      </c>
      <c r="B273" s="175">
        <v>601428</v>
      </c>
      <c r="C273" s="175" t="s">
        <v>323</v>
      </c>
      <c r="D273" s="172" t="s">
        <v>324</v>
      </c>
      <c r="E273" s="174">
        <v>151074</v>
      </c>
      <c r="F273" s="175">
        <v>1335</v>
      </c>
      <c r="G273" s="175" t="s">
        <v>131</v>
      </c>
      <c r="H273" s="203">
        <v>0</v>
      </c>
      <c r="I273" s="204">
        <v>0</v>
      </c>
      <c r="J273" s="204">
        <v>0</v>
      </c>
      <c r="K273" s="204">
        <v>10280.471788314</v>
      </c>
      <c r="L273" s="204">
        <v>1300.83968196</v>
      </c>
      <c r="M273" s="204">
        <v>1147.9208265</v>
      </c>
      <c r="N273" s="204">
        <v>0</v>
      </c>
      <c r="O273" s="204">
        <v>0</v>
      </c>
      <c r="P273" s="204">
        <v>0</v>
      </c>
      <c r="Q273" s="204">
        <v>415.19135000000006</v>
      </c>
      <c r="R273" s="204">
        <f t="shared" si="17"/>
        <v>13144.423646774001</v>
      </c>
      <c r="S273" s="175" t="s">
        <v>152</v>
      </c>
      <c r="T273" s="175">
        <v>2022</v>
      </c>
      <c r="U273" s="205" t="s">
        <v>399</v>
      </c>
      <c r="V273" s="204">
        <v>6857</v>
      </c>
      <c r="W273" s="204">
        <v>731.25</v>
      </c>
      <c r="X273" s="204">
        <f t="shared" si="18"/>
        <v>7588.25</v>
      </c>
      <c r="Y273" s="204">
        <f t="shared" si="19"/>
        <v>20732.673646774001</v>
      </c>
    </row>
    <row r="274" spans="1:26" s="171" customFormat="1" ht="15" customHeight="1">
      <c r="A274" s="171" t="s">
        <v>60</v>
      </c>
      <c r="B274" s="175">
        <v>601428</v>
      </c>
      <c r="C274" s="175" t="s">
        <v>323</v>
      </c>
      <c r="D274" s="172" t="s">
        <v>324</v>
      </c>
      <c r="E274" s="174" t="s">
        <v>751</v>
      </c>
      <c r="F274" s="175">
        <v>1257</v>
      </c>
      <c r="G274" s="175" t="s">
        <v>131</v>
      </c>
      <c r="H274" s="203">
        <v>0</v>
      </c>
      <c r="I274" s="204">
        <v>0</v>
      </c>
      <c r="J274" s="204">
        <v>0</v>
      </c>
      <c r="K274" s="204">
        <v>0</v>
      </c>
      <c r="L274" s="204">
        <v>0</v>
      </c>
      <c r="M274" s="204">
        <v>1147.9208265</v>
      </c>
      <c r="N274" s="204">
        <v>0</v>
      </c>
      <c r="O274" s="204">
        <v>0</v>
      </c>
      <c r="P274" s="204">
        <v>0</v>
      </c>
      <c r="Q274" s="204">
        <v>415.19135000000006</v>
      </c>
      <c r="R274" s="204">
        <f t="shared" si="17"/>
        <v>1563.1121765</v>
      </c>
      <c r="S274" s="175" t="s">
        <v>152</v>
      </c>
      <c r="T274" s="175">
        <v>2027</v>
      </c>
      <c r="U274" s="205" t="s">
        <v>398</v>
      </c>
      <c r="V274" s="204">
        <v>6857</v>
      </c>
      <c r="W274" s="204">
        <v>731.25</v>
      </c>
      <c r="X274" s="204">
        <f t="shared" si="18"/>
        <v>7588.25</v>
      </c>
      <c r="Y274" s="204">
        <f t="shared" si="19"/>
        <v>9151.3621765000007</v>
      </c>
    </row>
    <row r="275" spans="1:26" s="171" customFormat="1" ht="15" customHeight="1">
      <c r="A275" s="171" t="s">
        <v>60</v>
      </c>
      <c r="B275" s="175">
        <v>601428</v>
      </c>
      <c r="C275" s="175" t="s">
        <v>323</v>
      </c>
      <c r="D275" s="172" t="s">
        <v>324</v>
      </c>
      <c r="E275" s="174">
        <v>941083</v>
      </c>
      <c r="F275" s="175">
        <v>3007</v>
      </c>
      <c r="G275" s="175" t="s">
        <v>131</v>
      </c>
      <c r="H275" s="203">
        <v>0</v>
      </c>
      <c r="I275" s="204">
        <v>0</v>
      </c>
      <c r="J275" s="204">
        <v>0</v>
      </c>
      <c r="K275" s="204">
        <v>0</v>
      </c>
      <c r="L275" s="204">
        <v>0</v>
      </c>
      <c r="M275" s="204">
        <v>306.11222040000001</v>
      </c>
      <c r="N275" s="204">
        <v>0</v>
      </c>
      <c r="O275" s="204">
        <v>0</v>
      </c>
      <c r="P275" s="204">
        <v>0</v>
      </c>
      <c r="Q275" s="204">
        <v>0</v>
      </c>
      <c r="R275" s="204">
        <f t="shared" si="17"/>
        <v>306.11222040000001</v>
      </c>
      <c r="S275" s="175" t="s">
        <v>382</v>
      </c>
      <c r="T275" s="175">
        <v>1900</v>
      </c>
      <c r="U275" s="205" t="s">
        <v>390</v>
      </c>
      <c r="V275" s="204">
        <v>0</v>
      </c>
      <c r="W275" s="204">
        <v>0</v>
      </c>
      <c r="X275" s="204">
        <f t="shared" si="18"/>
        <v>0</v>
      </c>
      <c r="Y275" s="204">
        <f t="shared" si="19"/>
        <v>306.11222040000001</v>
      </c>
    </row>
    <row r="276" spans="1:26" s="171" customFormat="1" ht="15" customHeight="1">
      <c r="A276" s="171" t="s">
        <v>60</v>
      </c>
      <c r="B276" s="175">
        <v>601428</v>
      </c>
      <c r="C276" s="175" t="s">
        <v>323</v>
      </c>
      <c r="D276" s="172" t="s">
        <v>324</v>
      </c>
      <c r="E276" s="174">
        <v>961067</v>
      </c>
      <c r="F276" s="175">
        <v>1500</v>
      </c>
      <c r="G276" s="175" t="s">
        <v>131</v>
      </c>
      <c r="H276" s="203">
        <v>0</v>
      </c>
      <c r="I276" s="204">
        <v>0</v>
      </c>
      <c r="J276" s="204">
        <v>0</v>
      </c>
      <c r="K276" s="204">
        <v>0</v>
      </c>
      <c r="L276" s="204">
        <v>0</v>
      </c>
      <c r="M276" s="204">
        <v>306.11222040000001</v>
      </c>
      <c r="N276" s="204">
        <v>0</v>
      </c>
      <c r="O276" s="204">
        <v>0</v>
      </c>
      <c r="P276" s="204">
        <v>0</v>
      </c>
      <c r="Q276" s="204">
        <v>0</v>
      </c>
      <c r="R276" s="204">
        <f t="shared" si="17"/>
        <v>306.11222040000001</v>
      </c>
      <c r="S276" s="175" t="s">
        <v>382</v>
      </c>
      <c r="T276" s="175">
        <v>1900</v>
      </c>
      <c r="U276" s="205" t="s">
        <v>390</v>
      </c>
      <c r="V276" s="204">
        <v>0</v>
      </c>
      <c r="W276" s="204">
        <v>0</v>
      </c>
      <c r="X276" s="204">
        <f t="shared" si="18"/>
        <v>0</v>
      </c>
      <c r="Y276" s="204">
        <f t="shared" si="19"/>
        <v>306.11222040000001</v>
      </c>
    </row>
    <row r="277" spans="1:26" s="171" customFormat="1" ht="15" customHeight="1">
      <c r="A277" s="171" t="s">
        <v>60</v>
      </c>
      <c r="B277" s="175">
        <v>601460</v>
      </c>
      <c r="C277" s="175" t="s">
        <v>325</v>
      </c>
      <c r="D277" s="172" t="s">
        <v>326</v>
      </c>
      <c r="E277" s="174" t="s">
        <v>548</v>
      </c>
      <c r="F277" s="175">
        <v>1257</v>
      </c>
      <c r="G277" s="175" t="s">
        <v>131</v>
      </c>
      <c r="H277" s="203">
        <v>0</v>
      </c>
      <c r="I277" s="204">
        <v>0</v>
      </c>
      <c r="J277" s="204">
        <v>0</v>
      </c>
      <c r="K277" s="204">
        <v>3139.3602758699999</v>
      </c>
      <c r="L277" s="204">
        <v>73.437788970000014</v>
      </c>
      <c r="M277" s="204">
        <v>1147.9208265</v>
      </c>
      <c r="N277" s="204">
        <v>0</v>
      </c>
      <c r="O277" s="204">
        <v>0</v>
      </c>
      <c r="P277" s="204">
        <v>0</v>
      </c>
      <c r="Q277" s="204">
        <v>0</v>
      </c>
      <c r="R277" s="204">
        <f t="shared" si="17"/>
        <v>4360.7188913399996</v>
      </c>
      <c r="S277" s="175" t="s">
        <v>382</v>
      </c>
      <c r="T277" s="175">
        <v>1900</v>
      </c>
      <c r="U277" s="205" t="s">
        <v>390</v>
      </c>
      <c r="V277" s="204">
        <v>0</v>
      </c>
      <c r="W277" s="204">
        <v>0</v>
      </c>
      <c r="X277" s="204">
        <f t="shared" si="18"/>
        <v>0</v>
      </c>
      <c r="Y277" s="204">
        <f t="shared" si="19"/>
        <v>4360.7188913399996</v>
      </c>
    </row>
    <row r="278" spans="1:26" s="171" customFormat="1" ht="15" customHeight="1">
      <c r="A278" s="171" t="s">
        <v>60</v>
      </c>
      <c r="B278" s="175">
        <v>601460</v>
      </c>
      <c r="C278" s="175" t="s">
        <v>325</v>
      </c>
      <c r="D278" s="172" t="s">
        <v>326</v>
      </c>
      <c r="E278" s="174" t="s">
        <v>534</v>
      </c>
      <c r="F278" s="175">
        <v>1031</v>
      </c>
      <c r="G278" s="175" t="s">
        <v>130</v>
      </c>
      <c r="H278" s="203">
        <v>12800.3328</v>
      </c>
      <c r="I278" s="204">
        <v>2527.1999999999998</v>
      </c>
      <c r="J278" s="204">
        <v>3869.0132432000014</v>
      </c>
      <c r="K278" s="204">
        <v>0</v>
      </c>
      <c r="L278" s="204">
        <v>0</v>
      </c>
      <c r="M278" s="204">
        <v>1147.9208265</v>
      </c>
      <c r="N278" s="204">
        <v>0</v>
      </c>
      <c r="O278" s="204">
        <v>0</v>
      </c>
      <c r="P278" s="204">
        <v>0</v>
      </c>
      <c r="Q278" s="204">
        <v>0</v>
      </c>
      <c r="R278" s="204">
        <f t="shared" si="17"/>
        <v>7544.1340697000014</v>
      </c>
      <c r="S278" s="175" t="s">
        <v>154</v>
      </c>
      <c r="T278" s="175">
        <v>2014</v>
      </c>
      <c r="U278" s="205"/>
      <c r="V278" s="204">
        <v>0</v>
      </c>
      <c r="W278" s="204">
        <v>0</v>
      </c>
      <c r="X278" s="204">
        <f t="shared" si="18"/>
        <v>0</v>
      </c>
      <c r="Y278" s="204">
        <f t="shared" si="19"/>
        <v>7544.1340697000014</v>
      </c>
    </row>
    <row r="279" spans="1:26" s="171" customFormat="1" ht="15" customHeight="1">
      <c r="A279" s="171" t="s">
        <v>60</v>
      </c>
      <c r="B279" s="175">
        <v>601460</v>
      </c>
      <c r="C279" s="175" t="s">
        <v>325</v>
      </c>
      <c r="D279" s="172" t="s">
        <v>326</v>
      </c>
      <c r="E279" s="174">
        <v>161057</v>
      </c>
      <c r="F279" s="175">
        <v>1340</v>
      </c>
      <c r="G279" s="175" t="s">
        <v>131</v>
      </c>
      <c r="H279" s="203">
        <v>0</v>
      </c>
      <c r="I279" s="204">
        <v>0</v>
      </c>
      <c r="J279" s="204">
        <v>0</v>
      </c>
      <c r="K279" s="204">
        <v>585.75531105000005</v>
      </c>
      <c r="L279" s="204">
        <v>236.77597944000001</v>
      </c>
      <c r="M279" s="204">
        <v>1147.9208265</v>
      </c>
      <c r="N279" s="204">
        <v>0</v>
      </c>
      <c r="O279" s="204">
        <v>0</v>
      </c>
      <c r="P279" s="204">
        <v>0</v>
      </c>
      <c r="Q279" s="204">
        <v>0</v>
      </c>
      <c r="R279" s="204">
        <f t="shared" si="17"/>
        <v>1970.4521169899999</v>
      </c>
      <c r="S279" s="175" t="s">
        <v>382</v>
      </c>
      <c r="T279" s="175">
        <v>1900</v>
      </c>
      <c r="U279" s="205" t="s">
        <v>390</v>
      </c>
      <c r="V279" s="204">
        <v>0</v>
      </c>
      <c r="W279" s="204">
        <v>0</v>
      </c>
      <c r="X279" s="204">
        <f t="shared" si="18"/>
        <v>0</v>
      </c>
      <c r="Y279" s="204">
        <f t="shared" si="19"/>
        <v>1970.4521169899999</v>
      </c>
    </row>
    <row r="280" spans="1:26" s="171" customFormat="1" ht="15" customHeight="1">
      <c r="A280" s="171" t="s">
        <v>60</v>
      </c>
      <c r="B280" s="175">
        <v>601473</v>
      </c>
      <c r="C280" s="175" t="s">
        <v>327</v>
      </c>
      <c r="D280" s="172" t="s">
        <v>328</v>
      </c>
      <c r="E280" s="174">
        <v>141019</v>
      </c>
      <c r="F280" s="175">
        <v>1020</v>
      </c>
      <c r="G280" s="175" t="s">
        <v>130</v>
      </c>
      <c r="H280" s="203">
        <v>1913.9327999999998</v>
      </c>
      <c r="I280" s="204">
        <v>2337.66</v>
      </c>
      <c r="J280" s="204">
        <v>0</v>
      </c>
      <c r="K280" s="204">
        <v>0</v>
      </c>
      <c r="L280" s="204">
        <v>0</v>
      </c>
      <c r="M280" s="204">
        <v>1147.9208265</v>
      </c>
      <c r="N280" s="204">
        <v>0</v>
      </c>
      <c r="O280" s="204">
        <v>0</v>
      </c>
      <c r="P280" s="204">
        <v>0</v>
      </c>
      <c r="Q280" s="204">
        <v>108.99000000000001</v>
      </c>
      <c r="R280" s="204">
        <f t="shared" si="17"/>
        <v>3594.5708264999994</v>
      </c>
      <c r="S280" s="175" t="s">
        <v>152</v>
      </c>
      <c r="T280" s="175">
        <v>2023</v>
      </c>
      <c r="U280" s="205" t="s">
        <v>391</v>
      </c>
      <c r="V280" s="204">
        <v>1800</v>
      </c>
      <c r="W280" s="204">
        <v>191.95999999999998</v>
      </c>
      <c r="X280" s="204">
        <f t="shared" si="18"/>
        <v>1991.96</v>
      </c>
      <c r="Y280" s="204">
        <f t="shared" si="19"/>
        <v>5586.5308264999994</v>
      </c>
    </row>
    <row r="281" spans="1:26" s="171" customFormat="1" ht="15" customHeight="1">
      <c r="A281" s="171" t="s">
        <v>60</v>
      </c>
      <c r="B281" s="175">
        <v>601480</v>
      </c>
      <c r="C281" s="175" t="s">
        <v>329</v>
      </c>
      <c r="D281" s="172" t="s">
        <v>330</v>
      </c>
      <c r="E281" s="177">
        <v>141068</v>
      </c>
      <c r="F281" s="175">
        <v>1035</v>
      </c>
      <c r="G281" s="175" t="s">
        <v>130</v>
      </c>
      <c r="H281" s="203">
        <v>10440.575999999999</v>
      </c>
      <c r="I281" s="204">
        <v>3348.54</v>
      </c>
      <c r="J281" s="204">
        <v>3040.8442027600004</v>
      </c>
      <c r="K281" s="204">
        <v>0</v>
      </c>
      <c r="L281" s="204">
        <v>0</v>
      </c>
      <c r="M281" s="204">
        <v>1147.9208265</v>
      </c>
      <c r="N281" s="204">
        <v>0</v>
      </c>
      <c r="O281" s="204">
        <v>0</v>
      </c>
      <c r="P281" s="204">
        <v>0</v>
      </c>
      <c r="Q281" s="204">
        <v>0</v>
      </c>
      <c r="R281" s="204">
        <f t="shared" si="17"/>
        <v>7537.3050292600001</v>
      </c>
      <c r="S281" s="175" t="s">
        <v>382</v>
      </c>
      <c r="T281" s="175">
        <v>1900</v>
      </c>
      <c r="U281" s="205" t="s">
        <v>390</v>
      </c>
      <c r="V281" s="204">
        <v>0</v>
      </c>
      <c r="W281" s="204">
        <v>0</v>
      </c>
      <c r="X281" s="204">
        <f t="shared" si="18"/>
        <v>0</v>
      </c>
      <c r="Y281" s="204">
        <f t="shared" si="19"/>
        <v>7537.3050292600001</v>
      </c>
    </row>
    <row r="282" spans="1:26" s="171" customFormat="1" ht="15" customHeight="1">
      <c r="A282" s="171" t="s">
        <v>60</v>
      </c>
      <c r="B282" s="175">
        <v>601480</v>
      </c>
      <c r="C282" s="175" t="s">
        <v>329</v>
      </c>
      <c r="D282" s="172" t="s">
        <v>330</v>
      </c>
      <c r="E282" s="174">
        <v>141069</v>
      </c>
      <c r="F282" s="175">
        <v>1035</v>
      </c>
      <c r="G282" s="175" t="s">
        <v>130</v>
      </c>
      <c r="H282" s="203">
        <v>2286.1439999999998</v>
      </c>
      <c r="I282" s="204">
        <v>3348.54</v>
      </c>
      <c r="J282" s="204">
        <v>45.083422859999992</v>
      </c>
      <c r="K282" s="204">
        <v>0</v>
      </c>
      <c r="L282" s="204">
        <v>0</v>
      </c>
      <c r="M282" s="204">
        <v>1147.9208265</v>
      </c>
      <c r="N282" s="204">
        <v>0</v>
      </c>
      <c r="O282" s="204">
        <v>0</v>
      </c>
      <c r="P282" s="204">
        <v>0</v>
      </c>
      <c r="Q282" s="204">
        <v>0</v>
      </c>
      <c r="R282" s="204">
        <f t="shared" si="17"/>
        <v>4541.5442493600003</v>
      </c>
      <c r="S282" s="175" t="s">
        <v>382</v>
      </c>
      <c r="T282" s="175">
        <v>1900</v>
      </c>
      <c r="U282" s="205" t="s">
        <v>390</v>
      </c>
      <c r="V282" s="204">
        <v>0</v>
      </c>
      <c r="W282" s="204">
        <v>0</v>
      </c>
      <c r="X282" s="204">
        <f t="shared" si="18"/>
        <v>0</v>
      </c>
      <c r="Y282" s="204">
        <f t="shared" si="19"/>
        <v>4541.5442493600003</v>
      </c>
    </row>
    <row r="283" spans="1:26" s="171" customFormat="1" ht="15" customHeight="1">
      <c r="A283" s="171" t="s">
        <v>60</v>
      </c>
      <c r="B283" s="175">
        <v>601480</v>
      </c>
      <c r="C283" s="175" t="s">
        <v>329</v>
      </c>
      <c r="D283" s="172" t="s">
        <v>330</v>
      </c>
      <c r="E283" s="174">
        <v>151013</v>
      </c>
      <c r="F283" s="175">
        <v>1248</v>
      </c>
      <c r="G283" s="175" t="s">
        <v>130</v>
      </c>
      <c r="H283" s="203">
        <v>4318.2719999999999</v>
      </c>
      <c r="I283" s="204">
        <v>2906.2799999999997</v>
      </c>
      <c r="J283" s="204">
        <v>683.33993140000007</v>
      </c>
      <c r="K283" s="204">
        <v>0</v>
      </c>
      <c r="L283" s="204">
        <v>0</v>
      </c>
      <c r="M283" s="204">
        <v>1147.9208265</v>
      </c>
      <c r="N283" s="204">
        <v>0</v>
      </c>
      <c r="O283" s="204">
        <v>0</v>
      </c>
      <c r="P283" s="204">
        <v>0</v>
      </c>
      <c r="Q283" s="204">
        <v>0</v>
      </c>
      <c r="R283" s="204">
        <f t="shared" si="17"/>
        <v>4737.5407578999993</v>
      </c>
      <c r="S283" s="175" t="s">
        <v>381</v>
      </c>
      <c r="T283" s="175">
        <v>2021</v>
      </c>
      <c r="U283" s="205"/>
      <c r="V283" s="204">
        <v>0</v>
      </c>
      <c r="W283" s="204">
        <v>0</v>
      </c>
      <c r="X283" s="204">
        <f t="shared" si="18"/>
        <v>0</v>
      </c>
      <c r="Y283" s="204">
        <f t="shared" si="19"/>
        <v>4737.5407578999993</v>
      </c>
    </row>
    <row r="284" spans="1:26" s="171" customFormat="1" ht="15" customHeight="1">
      <c r="A284" s="171" t="s">
        <v>60</v>
      </c>
      <c r="B284" s="175">
        <v>601484</v>
      </c>
      <c r="C284" s="175" t="s">
        <v>331</v>
      </c>
      <c r="D284" s="172" t="s">
        <v>332</v>
      </c>
      <c r="E284" s="174" t="s">
        <v>550</v>
      </c>
      <c r="F284" s="175">
        <v>1024</v>
      </c>
      <c r="G284" s="175" t="s">
        <v>130</v>
      </c>
      <c r="H284" s="203">
        <v>9449.395199999999</v>
      </c>
      <c r="I284" s="204">
        <v>2400.8399999999997</v>
      </c>
      <c r="J284" s="204">
        <v>1638.2159502799998</v>
      </c>
      <c r="K284" s="204">
        <v>0</v>
      </c>
      <c r="L284" s="204">
        <v>0</v>
      </c>
      <c r="M284" s="204">
        <v>1147.9208265</v>
      </c>
      <c r="N284" s="204">
        <v>0</v>
      </c>
      <c r="O284" s="204">
        <v>1790.1358700000001</v>
      </c>
      <c r="P284" s="204">
        <v>1300</v>
      </c>
      <c r="Q284" s="204">
        <v>242.20000000000002</v>
      </c>
      <c r="R284" s="204">
        <f t="shared" si="17"/>
        <v>8519.3126467799993</v>
      </c>
      <c r="S284" s="175" t="s">
        <v>152</v>
      </c>
      <c r="T284" s="175">
        <v>2027</v>
      </c>
      <c r="U284" s="205" t="s">
        <v>391</v>
      </c>
      <c r="V284" s="204">
        <v>4000</v>
      </c>
      <c r="W284" s="204">
        <v>426.57</v>
      </c>
      <c r="X284" s="204">
        <f t="shared" si="18"/>
        <v>4426.57</v>
      </c>
      <c r="Y284" s="204">
        <f t="shared" si="19"/>
        <v>12945.882646779999</v>
      </c>
      <c r="Z284" s="251"/>
    </row>
    <row r="285" spans="1:26" s="171" customFormat="1" ht="15" customHeight="1">
      <c r="A285" s="171" t="s">
        <v>60</v>
      </c>
      <c r="B285" s="175">
        <v>601486</v>
      </c>
      <c r="C285" s="175" t="s">
        <v>333</v>
      </c>
      <c r="D285" s="172" t="s">
        <v>334</v>
      </c>
      <c r="E285" s="174">
        <v>141034</v>
      </c>
      <c r="F285" s="175">
        <v>1248</v>
      </c>
      <c r="G285" s="175" t="s">
        <v>130</v>
      </c>
      <c r="H285" s="203">
        <v>4615.8335999999999</v>
      </c>
      <c r="I285" s="204">
        <v>2906.2799999999997</v>
      </c>
      <c r="J285" s="204">
        <v>404.90017512000009</v>
      </c>
      <c r="K285" s="204">
        <v>0</v>
      </c>
      <c r="L285" s="204">
        <v>0</v>
      </c>
      <c r="M285" s="204">
        <v>1147.9208265</v>
      </c>
      <c r="N285" s="204">
        <v>0</v>
      </c>
      <c r="O285" s="204">
        <v>729.09400000000005</v>
      </c>
      <c r="P285" s="204">
        <v>0</v>
      </c>
      <c r="Q285" s="204">
        <v>0</v>
      </c>
      <c r="R285" s="204">
        <f t="shared" si="17"/>
        <v>5188.1950016199999</v>
      </c>
      <c r="S285" s="175" t="s">
        <v>381</v>
      </c>
      <c r="T285" s="175">
        <v>2019</v>
      </c>
      <c r="U285" s="205"/>
      <c r="V285" s="204">
        <v>0</v>
      </c>
      <c r="W285" s="204">
        <v>0</v>
      </c>
      <c r="X285" s="204">
        <f t="shared" si="18"/>
        <v>0</v>
      </c>
      <c r="Y285" s="204">
        <f t="shared" si="19"/>
        <v>5188.1950016199999</v>
      </c>
      <c r="Z285" s="251"/>
    </row>
    <row r="286" spans="1:26" s="171" customFormat="1" ht="15" customHeight="1">
      <c r="A286" s="171" t="s">
        <v>60</v>
      </c>
      <c r="B286" s="175">
        <v>601486</v>
      </c>
      <c r="C286" s="175" t="s">
        <v>333</v>
      </c>
      <c r="D286" s="172" t="s">
        <v>334</v>
      </c>
      <c r="E286" s="174">
        <v>151037</v>
      </c>
      <c r="F286" s="175">
        <v>1302</v>
      </c>
      <c r="G286" s="175" t="s">
        <v>131</v>
      </c>
      <c r="H286" s="203">
        <v>0</v>
      </c>
      <c r="I286" s="204">
        <v>0</v>
      </c>
      <c r="J286" s="204">
        <v>0</v>
      </c>
      <c r="K286" s="204">
        <v>13747.505638230001</v>
      </c>
      <c r="L286" s="204">
        <v>4457.3894246700002</v>
      </c>
      <c r="M286" s="204">
        <v>1147.9208265</v>
      </c>
      <c r="N286" s="204">
        <v>0</v>
      </c>
      <c r="O286" s="204">
        <v>0</v>
      </c>
      <c r="P286" s="204">
        <v>0</v>
      </c>
      <c r="Q286" s="204">
        <v>1211</v>
      </c>
      <c r="R286" s="204">
        <f t="shared" si="17"/>
        <v>20563.815889400004</v>
      </c>
      <c r="S286" s="175" t="s">
        <v>152</v>
      </c>
      <c r="T286" s="175">
        <v>2023</v>
      </c>
      <c r="U286" s="205" t="s">
        <v>400</v>
      </c>
      <c r="V286" s="204">
        <v>20000</v>
      </c>
      <c r="W286" s="204">
        <v>2132.8500000000004</v>
      </c>
      <c r="X286" s="204">
        <f t="shared" si="18"/>
        <v>22132.85</v>
      </c>
      <c r="Y286" s="204">
        <f t="shared" si="19"/>
        <v>42696.665889399999</v>
      </c>
    </row>
    <row r="287" spans="1:26" s="171" customFormat="1" ht="15" customHeight="1">
      <c r="A287" s="171" t="s">
        <v>60</v>
      </c>
      <c r="B287" s="175">
        <v>601486</v>
      </c>
      <c r="C287" s="175" t="s">
        <v>333</v>
      </c>
      <c r="D287" s="172" t="s">
        <v>334</v>
      </c>
      <c r="E287" s="174">
        <v>151051</v>
      </c>
      <c r="F287" s="175">
        <v>1302</v>
      </c>
      <c r="G287" s="175" t="s">
        <v>131</v>
      </c>
      <c r="H287" s="203">
        <v>0</v>
      </c>
      <c r="I287" s="204">
        <v>0</v>
      </c>
      <c r="J287" s="204">
        <v>0</v>
      </c>
      <c r="K287" s="204">
        <v>15128.674198092001</v>
      </c>
      <c r="L287" s="204">
        <v>9380.9857541399979</v>
      </c>
      <c r="M287" s="204">
        <v>1147.9208265</v>
      </c>
      <c r="N287" s="204">
        <v>0</v>
      </c>
      <c r="O287" s="204">
        <v>0</v>
      </c>
      <c r="P287" s="204">
        <v>0</v>
      </c>
      <c r="Q287" s="204">
        <v>1400.21875</v>
      </c>
      <c r="R287" s="204">
        <f t="shared" si="17"/>
        <v>27057.799528732001</v>
      </c>
      <c r="S287" s="175" t="s">
        <v>152</v>
      </c>
      <c r="T287" s="175">
        <v>2023</v>
      </c>
      <c r="U287" s="205" t="s">
        <v>400</v>
      </c>
      <c r="V287" s="204">
        <v>23125</v>
      </c>
      <c r="W287" s="204">
        <v>2466.1000000000004</v>
      </c>
      <c r="X287" s="204">
        <f t="shared" si="18"/>
        <v>25591.1</v>
      </c>
      <c r="Y287" s="204">
        <f t="shared" si="19"/>
        <v>52648.899528731999</v>
      </c>
    </row>
    <row r="288" spans="1:26" s="171" customFormat="1" ht="15" customHeight="1">
      <c r="A288" s="171" t="s">
        <v>60</v>
      </c>
      <c r="B288" s="175">
        <v>601486</v>
      </c>
      <c r="C288" s="175" t="s">
        <v>333</v>
      </c>
      <c r="D288" s="172" t="s">
        <v>334</v>
      </c>
      <c r="E288" s="177">
        <v>151052</v>
      </c>
      <c r="F288" s="175">
        <v>1302</v>
      </c>
      <c r="G288" s="175" t="s">
        <v>131</v>
      </c>
      <c r="H288" s="203">
        <v>0</v>
      </c>
      <c r="I288" s="204">
        <v>0</v>
      </c>
      <c r="J288" s="204">
        <v>0</v>
      </c>
      <c r="K288" s="204">
        <v>11939.574134123997</v>
      </c>
      <c r="L288" s="204">
        <v>9757.4835348899996</v>
      </c>
      <c r="M288" s="204">
        <v>1147.9208265</v>
      </c>
      <c r="N288" s="204">
        <v>0</v>
      </c>
      <c r="O288" s="204">
        <v>0</v>
      </c>
      <c r="P288" s="204">
        <v>0</v>
      </c>
      <c r="Q288" s="204">
        <v>1400.21875</v>
      </c>
      <c r="R288" s="204">
        <f t="shared" si="17"/>
        <v>24245.197245513998</v>
      </c>
      <c r="S288" s="175" t="s">
        <v>152</v>
      </c>
      <c r="T288" s="175">
        <v>2023</v>
      </c>
      <c r="U288" s="205" t="s">
        <v>400</v>
      </c>
      <c r="V288" s="204">
        <v>23125</v>
      </c>
      <c r="W288" s="204">
        <v>2466.1000000000004</v>
      </c>
      <c r="X288" s="204">
        <f t="shared" si="18"/>
        <v>25591.1</v>
      </c>
      <c r="Y288" s="204">
        <f t="shared" si="19"/>
        <v>49836.297245513997</v>
      </c>
    </row>
    <row r="289" spans="1:26" s="171" customFormat="1" ht="15" customHeight="1">
      <c r="A289" s="171" t="s">
        <v>60</v>
      </c>
      <c r="B289" s="175">
        <v>601486</v>
      </c>
      <c r="C289" s="175" t="s">
        <v>333</v>
      </c>
      <c r="D289" s="172" t="s">
        <v>334</v>
      </c>
      <c r="E289" s="176">
        <v>151055</v>
      </c>
      <c r="F289" s="175">
        <v>1035</v>
      </c>
      <c r="G289" s="175" t="s">
        <v>130</v>
      </c>
      <c r="H289" s="203">
        <v>12258.0864</v>
      </c>
      <c r="I289" s="204">
        <v>3348.54</v>
      </c>
      <c r="J289" s="204">
        <v>4661.8872769000009</v>
      </c>
      <c r="K289" s="204">
        <v>0</v>
      </c>
      <c r="L289" s="204">
        <v>0</v>
      </c>
      <c r="M289" s="204">
        <v>1147.9208265</v>
      </c>
      <c r="N289" s="204">
        <v>0</v>
      </c>
      <c r="O289" s="204">
        <v>847.77200000000005</v>
      </c>
      <c r="P289" s="204">
        <v>0</v>
      </c>
      <c r="Q289" s="204">
        <v>0</v>
      </c>
      <c r="R289" s="204">
        <f t="shared" si="17"/>
        <v>10006.120103400002</v>
      </c>
      <c r="S289" s="175" t="s">
        <v>382</v>
      </c>
      <c r="T289" s="175">
        <v>1900</v>
      </c>
      <c r="U289" s="205" t="s">
        <v>390</v>
      </c>
      <c r="V289" s="204">
        <v>0</v>
      </c>
      <c r="W289" s="204">
        <v>0</v>
      </c>
      <c r="X289" s="204">
        <f t="shared" si="18"/>
        <v>0</v>
      </c>
      <c r="Y289" s="204">
        <f t="shared" si="19"/>
        <v>10006.120103400002</v>
      </c>
      <c r="Z289" s="251"/>
    </row>
    <row r="290" spans="1:26" s="171" customFormat="1" ht="15" customHeight="1">
      <c r="A290" s="171" t="s">
        <v>60</v>
      </c>
      <c r="B290" s="175">
        <v>601486</v>
      </c>
      <c r="C290" s="175" t="s">
        <v>333</v>
      </c>
      <c r="D290" s="172" t="s">
        <v>334</v>
      </c>
      <c r="E290" s="174">
        <v>161010</v>
      </c>
      <c r="F290" s="175">
        <v>1302</v>
      </c>
      <c r="G290" s="175" t="s">
        <v>131</v>
      </c>
      <c r="H290" s="203">
        <v>0</v>
      </c>
      <c r="I290" s="204">
        <v>0</v>
      </c>
      <c r="J290" s="204">
        <v>0</v>
      </c>
      <c r="K290" s="204">
        <v>6312.0793390200006</v>
      </c>
      <c r="L290" s="204">
        <v>7622.7634337400004</v>
      </c>
      <c r="M290" s="204">
        <v>1147.9208265</v>
      </c>
      <c r="N290" s="204">
        <v>0</v>
      </c>
      <c r="O290" s="204">
        <v>1691.20928</v>
      </c>
      <c r="P290" s="204">
        <v>0</v>
      </c>
      <c r="Q290" s="204">
        <v>681.1875</v>
      </c>
      <c r="R290" s="204">
        <f t="shared" si="17"/>
        <v>17455.16037926</v>
      </c>
      <c r="S290" s="175" t="s">
        <v>152</v>
      </c>
      <c r="T290" s="175">
        <v>2024</v>
      </c>
      <c r="U290" s="205" t="s">
        <v>400</v>
      </c>
      <c r="V290" s="204">
        <v>11250</v>
      </c>
      <c r="W290" s="204">
        <v>1199.73</v>
      </c>
      <c r="X290" s="204">
        <f t="shared" si="18"/>
        <v>12449.73</v>
      </c>
      <c r="Y290" s="204">
        <f t="shared" si="19"/>
        <v>29904.890379259999</v>
      </c>
      <c r="Z290" s="251"/>
    </row>
    <row r="291" spans="1:26" s="171" customFormat="1" ht="15" customHeight="1">
      <c r="A291" s="171" t="s">
        <v>60</v>
      </c>
      <c r="B291" s="175">
        <v>601486</v>
      </c>
      <c r="C291" s="175" t="s">
        <v>333</v>
      </c>
      <c r="D291" s="172" t="s">
        <v>334</v>
      </c>
      <c r="E291" s="174" t="s">
        <v>551</v>
      </c>
      <c r="F291" s="175">
        <v>1302</v>
      </c>
      <c r="G291" s="175" t="s">
        <v>131</v>
      </c>
      <c r="H291" s="203">
        <v>0</v>
      </c>
      <c r="I291" s="204">
        <v>0</v>
      </c>
      <c r="J291" s="204">
        <v>0</v>
      </c>
      <c r="K291" s="204">
        <v>9396.9765489599995</v>
      </c>
      <c r="L291" s="204">
        <v>7430.9759105399999</v>
      </c>
      <c r="M291" s="204">
        <v>1147.9208265</v>
      </c>
      <c r="N291" s="204">
        <v>0</v>
      </c>
      <c r="O291" s="204">
        <v>1148.0999999999999</v>
      </c>
      <c r="P291" s="204">
        <v>0</v>
      </c>
      <c r="Q291" s="204">
        <v>908.25</v>
      </c>
      <c r="R291" s="204">
        <f t="shared" si="17"/>
        <v>20032.223286</v>
      </c>
      <c r="S291" s="175" t="s">
        <v>152</v>
      </c>
      <c r="T291" s="175">
        <v>2026</v>
      </c>
      <c r="U291" s="205" t="s">
        <v>400</v>
      </c>
      <c r="V291" s="204">
        <v>15000</v>
      </c>
      <c r="W291" s="204">
        <v>1599.64</v>
      </c>
      <c r="X291" s="204">
        <f t="shared" si="18"/>
        <v>16599.64</v>
      </c>
      <c r="Y291" s="204">
        <f t="shared" si="19"/>
        <v>36631.863286</v>
      </c>
      <c r="Z291" s="251"/>
    </row>
    <row r="292" spans="1:26" s="171" customFormat="1" ht="15" customHeight="1">
      <c r="A292" s="171" t="s">
        <v>60</v>
      </c>
      <c r="B292" s="175">
        <v>601486</v>
      </c>
      <c r="C292" s="175" t="s">
        <v>333</v>
      </c>
      <c r="D292" s="172" t="s">
        <v>334</v>
      </c>
      <c r="E292" s="174" t="s">
        <v>552</v>
      </c>
      <c r="F292" s="175">
        <v>1302</v>
      </c>
      <c r="G292" s="175" t="s">
        <v>131</v>
      </c>
      <c r="H292" s="203">
        <v>0</v>
      </c>
      <c r="I292" s="204">
        <v>0</v>
      </c>
      <c r="J292" s="204">
        <v>0</v>
      </c>
      <c r="K292" s="204">
        <v>7449.8996262599985</v>
      </c>
      <c r="L292" s="204">
        <v>12948.055160040001</v>
      </c>
      <c r="M292" s="204">
        <v>1147.9208265</v>
      </c>
      <c r="N292" s="204">
        <v>490.94545499999998</v>
      </c>
      <c r="O292" s="204">
        <v>0</v>
      </c>
      <c r="P292" s="204">
        <v>0</v>
      </c>
      <c r="Q292" s="204">
        <v>2005.71875</v>
      </c>
      <c r="R292" s="204">
        <f t="shared" si="17"/>
        <v>24042.539817800003</v>
      </c>
      <c r="S292" s="175" t="s">
        <v>152</v>
      </c>
      <c r="T292" s="175">
        <v>2026</v>
      </c>
      <c r="U292" s="205" t="s">
        <v>400</v>
      </c>
      <c r="V292" s="204">
        <v>33125</v>
      </c>
      <c r="W292" s="204">
        <v>3532.53</v>
      </c>
      <c r="X292" s="204">
        <f t="shared" si="18"/>
        <v>36657.53</v>
      </c>
      <c r="Y292" s="204">
        <f t="shared" si="19"/>
        <v>60700.069817800002</v>
      </c>
    </row>
    <row r="293" spans="1:26" s="171" customFormat="1" ht="15" customHeight="1">
      <c r="A293" s="171" t="s">
        <v>60</v>
      </c>
      <c r="B293" s="175">
        <v>601486</v>
      </c>
      <c r="C293" s="175" t="s">
        <v>333</v>
      </c>
      <c r="D293" s="172" t="s">
        <v>334</v>
      </c>
      <c r="E293" s="174" t="s">
        <v>553</v>
      </c>
      <c r="F293" s="175">
        <v>1248</v>
      </c>
      <c r="G293" s="175" t="s">
        <v>130</v>
      </c>
      <c r="H293" s="203">
        <v>16055.8848</v>
      </c>
      <c r="I293" s="204">
        <v>2906.2799999999997</v>
      </c>
      <c r="J293" s="204">
        <v>5435.5296618000011</v>
      </c>
      <c r="K293" s="204">
        <v>0</v>
      </c>
      <c r="L293" s="204">
        <v>0</v>
      </c>
      <c r="M293" s="204">
        <v>1147.9208265</v>
      </c>
      <c r="N293" s="204">
        <v>0</v>
      </c>
      <c r="O293" s="204">
        <v>2340.8139000000001</v>
      </c>
      <c r="P293" s="204">
        <v>0</v>
      </c>
      <c r="Q293" s="204">
        <v>351.19000000000005</v>
      </c>
      <c r="R293" s="204">
        <f t="shared" si="17"/>
        <v>12181.734388300001</v>
      </c>
      <c r="S293" s="175" t="s">
        <v>152</v>
      </c>
      <c r="T293" s="175">
        <v>2024</v>
      </c>
      <c r="U293" s="205" t="s">
        <v>392</v>
      </c>
      <c r="V293" s="204">
        <v>5800</v>
      </c>
      <c r="W293" s="204">
        <v>618.53</v>
      </c>
      <c r="X293" s="204">
        <f t="shared" si="18"/>
        <v>6418.53</v>
      </c>
      <c r="Y293" s="204">
        <f t="shared" si="19"/>
        <v>18600.264388300002</v>
      </c>
      <c r="Z293" s="251"/>
    </row>
    <row r="294" spans="1:26" s="171" customFormat="1" ht="15" customHeight="1">
      <c r="A294" s="171" t="s">
        <v>60</v>
      </c>
      <c r="B294" s="175">
        <v>601486</v>
      </c>
      <c r="C294" s="175" t="s">
        <v>333</v>
      </c>
      <c r="D294" s="172" t="s">
        <v>334</v>
      </c>
      <c r="E294" s="174" t="s">
        <v>554</v>
      </c>
      <c r="F294" s="175">
        <v>1212</v>
      </c>
      <c r="G294" s="175" t="s">
        <v>130</v>
      </c>
      <c r="H294" s="203">
        <v>7854.7967999999992</v>
      </c>
      <c r="I294" s="204">
        <v>2843.1</v>
      </c>
      <c r="J294" s="204">
        <v>1324.7647308000003</v>
      </c>
      <c r="K294" s="204">
        <v>0</v>
      </c>
      <c r="L294" s="204">
        <v>0</v>
      </c>
      <c r="M294" s="204">
        <v>1147.9208265</v>
      </c>
      <c r="N294" s="204">
        <v>0</v>
      </c>
      <c r="O294" s="204">
        <v>2052.4021400000001</v>
      </c>
      <c r="P294" s="204">
        <v>0</v>
      </c>
      <c r="Q294" s="204">
        <v>285.43270000000001</v>
      </c>
      <c r="R294" s="204">
        <f t="shared" si="17"/>
        <v>7653.6203973000001</v>
      </c>
      <c r="S294" s="175" t="s">
        <v>152</v>
      </c>
      <c r="T294" s="175">
        <v>2026</v>
      </c>
      <c r="U294" s="205" t="s">
        <v>397</v>
      </c>
      <c r="V294" s="204">
        <v>4714</v>
      </c>
      <c r="W294" s="204">
        <v>502.71999999999997</v>
      </c>
      <c r="X294" s="204">
        <f t="shared" si="18"/>
        <v>5216.72</v>
      </c>
      <c r="Y294" s="204">
        <f t="shared" si="19"/>
        <v>12870.3403973</v>
      </c>
      <c r="Z294" s="251"/>
    </row>
    <row r="295" spans="1:26" s="171" customFormat="1" ht="15" customHeight="1">
      <c r="A295" s="171" t="s">
        <v>60</v>
      </c>
      <c r="B295" s="175">
        <v>601600</v>
      </c>
      <c r="C295" s="175" t="s">
        <v>335</v>
      </c>
      <c r="D295" s="172" t="s">
        <v>336</v>
      </c>
      <c r="E295" s="174" t="s">
        <v>555</v>
      </c>
      <c r="F295" s="175">
        <v>1301</v>
      </c>
      <c r="G295" s="175" t="s">
        <v>131</v>
      </c>
      <c r="H295" s="203">
        <v>0</v>
      </c>
      <c r="I295" s="204">
        <v>0</v>
      </c>
      <c r="J295" s="204">
        <v>0</v>
      </c>
      <c r="K295" s="204">
        <v>0</v>
      </c>
      <c r="L295" s="204">
        <v>243.61096032000003</v>
      </c>
      <c r="M295" s="204">
        <v>1147.9208265</v>
      </c>
      <c r="N295" s="204">
        <v>0</v>
      </c>
      <c r="O295" s="204">
        <v>0</v>
      </c>
      <c r="P295" s="204">
        <v>0</v>
      </c>
      <c r="Q295" s="204">
        <v>0</v>
      </c>
      <c r="R295" s="204">
        <f t="shared" si="17"/>
        <v>1391.53178682</v>
      </c>
      <c r="S295" s="175" t="s">
        <v>382</v>
      </c>
      <c r="T295" s="175">
        <v>1900</v>
      </c>
      <c r="U295" s="205" t="s">
        <v>390</v>
      </c>
      <c r="V295" s="204">
        <v>0</v>
      </c>
      <c r="W295" s="204">
        <v>0</v>
      </c>
      <c r="X295" s="204">
        <f t="shared" si="18"/>
        <v>0</v>
      </c>
      <c r="Y295" s="204">
        <f t="shared" si="19"/>
        <v>1391.53178682</v>
      </c>
    </row>
    <row r="296" spans="1:26" s="171" customFormat="1" ht="15" customHeight="1">
      <c r="A296" s="171" t="s">
        <v>60</v>
      </c>
      <c r="B296" s="175">
        <v>601600</v>
      </c>
      <c r="C296" s="175" t="s">
        <v>335</v>
      </c>
      <c r="D296" s="172" t="s">
        <v>336</v>
      </c>
      <c r="E296" s="177" t="s">
        <v>556</v>
      </c>
      <c r="F296" s="175">
        <v>1035</v>
      </c>
      <c r="G296" s="175" t="s">
        <v>130</v>
      </c>
      <c r="H296" s="203">
        <v>8083.9295999999995</v>
      </c>
      <c r="I296" s="204">
        <v>3348.54</v>
      </c>
      <c r="J296" s="204">
        <v>1718.3971322000004</v>
      </c>
      <c r="K296" s="204">
        <v>0</v>
      </c>
      <c r="L296" s="204">
        <v>0</v>
      </c>
      <c r="M296" s="204">
        <v>1147.9208265</v>
      </c>
      <c r="N296" s="204">
        <v>0</v>
      </c>
      <c r="O296" s="204">
        <v>0</v>
      </c>
      <c r="P296" s="204">
        <v>0</v>
      </c>
      <c r="Q296" s="204">
        <v>484.40000000000003</v>
      </c>
      <c r="R296" s="204">
        <f t="shared" si="17"/>
        <v>6699.2579587</v>
      </c>
      <c r="S296" s="175" t="s">
        <v>152</v>
      </c>
      <c r="T296" s="175">
        <v>2026</v>
      </c>
      <c r="U296" s="205" t="s">
        <v>397</v>
      </c>
      <c r="V296" s="204">
        <v>8000</v>
      </c>
      <c r="W296" s="204">
        <v>853.14</v>
      </c>
      <c r="X296" s="204">
        <f t="shared" si="18"/>
        <v>8853.14</v>
      </c>
      <c r="Y296" s="204">
        <f t="shared" si="19"/>
        <v>15552.397958699999</v>
      </c>
    </row>
    <row r="297" spans="1:26" s="171" customFormat="1" ht="14.45" customHeight="1">
      <c r="A297" s="171" t="s">
        <v>60</v>
      </c>
      <c r="B297" s="175">
        <v>601615</v>
      </c>
      <c r="C297" s="175" t="s">
        <v>296</v>
      </c>
      <c r="D297" s="172" t="s">
        <v>297</v>
      </c>
      <c r="E297" s="177" t="s">
        <v>560</v>
      </c>
      <c r="F297" s="175">
        <v>1034</v>
      </c>
      <c r="G297" s="175" t="s">
        <v>130</v>
      </c>
      <c r="H297" s="203">
        <v>457.22879999999998</v>
      </c>
      <c r="I297" s="204">
        <v>3032.64</v>
      </c>
      <c r="J297" s="204">
        <v>0</v>
      </c>
      <c r="K297" s="204">
        <v>0</v>
      </c>
      <c r="L297" s="204">
        <v>0</v>
      </c>
      <c r="M297" s="204">
        <v>1147.9208265</v>
      </c>
      <c r="N297" s="204">
        <v>0</v>
      </c>
      <c r="O297" s="204">
        <v>0</v>
      </c>
      <c r="P297" s="204">
        <v>1250</v>
      </c>
      <c r="Q297" s="204">
        <v>0</v>
      </c>
      <c r="R297" s="204">
        <f t="shared" si="17"/>
        <v>5430.5608265000001</v>
      </c>
      <c r="S297" s="175" t="s">
        <v>385</v>
      </c>
      <c r="T297" s="175">
        <v>2009</v>
      </c>
      <c r="U297" s="205" t="s">
        <v>390</v>
      </c>
      <c r="V297" s="204">
        <v>0</v>
      </c>
      <c r="W297" s="204">
        <v>0</v>
      </c>
      <c r="X297" s="204">
        <f t="shared" si="18"/>
        <v>0</v>
      </c>
      <c r="Y297" s="204">
        <f t="shared" si="19"/>
        <v>5430.5608265000001</v>
      </c>
    </row>
    <row r="298" spans="1:26" s="171" customFormat="1" ht="14.45" customHeight="1">
      <c r="A298" s="171" t="s">
        <v>60</v>
      </c>
      <c r="B298" s="175">
        <v>601615</v>
      </c>
      <c r="C298" s="175" t="s">
        <v>296</v>
      </c>
      <c r="D298" s="172" t="s">
        <v>297</v>
      </c>
      <c r="E298" s="177" t="s">
        <v>619</v>
      </c>
      <c r="F298" s="175">
        <v>1210</v>
      </c>
      <c r="G298" s="175" t="s">
        <v>130</v>
      </c>
      <c r="H298" s="203">
        <v>301.7088</v>
      </c>
      <c r="I298" s="204">
        <v>3411.72</v>
      </c>
      <c r="J298" s="204">
        <v>0</v>
      </c>
      <c r="K298" s="204">
        <v>0</v>
      </c>
      <c r="L298" s="204">
        <v>0</v>
      </c>
      <c r="M298" s="204">
        <v>1147.9208265</v>
      </c>
      <c r="N298" s="204">
        <v>0</v>
      </c>
      <c r="O298" s="204">
        <v>966.45</v>
      </c>
      <c r="P298" s="204">
        <v>1250</v>
      </c>
      <c r="Q298" s="204">
        <v>0</v>
      </c>
      <c r="R298" s="204">
        <f t="shared" si="17"/>
        <v>6776.0908264999998</v>
      </c>
      <c r="S298" s="175" t="s">
        <v>154</v>
      </c>
      <c r="T298" s="175">
        <v>2015</v>
      </c>
      <c r="U298" s="205" t="s">
        <v>390</v>
      </c>
      <c r="V298" s="204">
        <v>0</v>
      </c>
      <c r="W298" s="204">
        <v>0</v>
      </c>
      <c r="X298" s="204">
        <f t="shared" si="18"/>
        <v>0</v>
      </c>
      <c r="Y298" s="204">
        <f t="shared" si="19"/>
        <v>6776.0908264999998</v>
      </c>
      <c r="Z298" s="251"/>
    </row>
    <row r="299" spans="1:26" s="171" customFormat="1" ht="14.45" customHeight="1">
      <c r="A299" s="171" t="s">
        <v>60</v>
      </c>
      <c r="B299" s="175">
        <v>601615</v>
      </c>
      <c r="C299" s="175" t="s">
        <v>296</v>
      </c>
      <c r="D299" s="171" t="s">
        <v>297</v>
      </c>
      <c r="E299" s="176" t="s">
        <v>561</v>
      </c>
      <c r="F299" s="175">
        <v>1035</v>
      </c>
      <c r="G299" s="175" t="s">
        <v>130</v>
      </c>
      <c r="H299" s="203">
        <v>5265.9071999999996</v>
      </c>
      <c r="I299" s="204">
        <v>3348.54</v>
      </c>
      <c r="J299" s="204">
        <v>2148.9764896600004</v>
      </c>
      <c r="K299" s="204">
        <v>0</v>
      </c>
      <c r="L299" s="204">
        <v>0</v>
      </c>
      <c r="M299" s="204">
        <v>1147.9208265</v>
      </c>
      <c r="N299" s="204">
        <v>0</v>
      </c>
      <c r="O299" s="204">
        <v>0</v>
      </c>
      <c r="P299" s="204">
        <v>1250</v>
      </c>
      <c r="Q299" s="204">
        <v>0</v>
      </c>
      <c r="R299" s="204">
        <f t="shared" si="17"/>
        <v>7895.4373161599997</v>
      </c>
      <c r="S299" s="175" t="s">
        <v>385</v>
      </c>
      <c r="T299" s="175">
        <v>2009</v>
      </c>
      <c r="U299" s="205" t="s">
        <v>390</v>
      </c>
      <c r="V299" s="204">
        <v>0</v>
      </c>
      <c r="W299" s="204">
        <v>0</v>
      </c>
      <c r="X299" s="204">
        <f t="shared" si="18"/>
        <v>0</v>
      </c>
      <c r="Y299" s="204">
        <f t="shared" si="19"/>
        <v>7895.4373161599997</v>
      </c>
    </row>
    <row r="300" spans="1:26" s="171" customFormat="1" ht="14.45" customHeight="1">
      <c r="A300" s="171" t="s">
        <v>60</v>
      </c>
      <c r="B300" s="175">
        <v>601615</v>
      </c>
      <c r="C300" s="175" t="s">
        <v>296</v>
      </c>
      <c r="D300" s="171" t="s">
        <v>297</v>
      </c>
      <c r="E300" s="176">
        <v>101025</v>
      </c>
      <c r="F300" s="175">
        <v>1035</v>
      </c>
      <c r="G300" s="175" t="s">
        <v>130</v>
      </c>
      <c r="H300" s="203">
        <v>7361.28</v>
      </c>
      <c r="I300" s="204">
        <v>3348.54</v>
      </c>
      <c r="J300" s="204">
        <v>3330.2928451800003</v>
      </c>
      <c r="K300" s="204">
        <v>0</v>
      </c>
      <c r="L300" s="204">
        <v>0</v>
      </c>
      <c r="M300" s="204">
        <v>1147.9208265</v>
      </c>
      <c r="N300" s="204">
        <v>0</v>
      </c>
      <c r="O300" s="204">
        <v>0</v>
      </c>
      <c r="P300" s="204">
        <v>1250</v>
      </c>
      <c r="Q300" s="204">
        <v>0</v>
      </c>
      <c r="R300" s="204">
        <f t="shared" si="17"/>
        <v>9076.7536716800005</v>
      </c>
      <c r="S300" s="175" t="s">
        <v>385</v>
      </c>
      <c r="T300" s="175">
        <v>2010</v>
      </c>
      <c r="U300" s="205" t="s">
        <v>390</v>
      </c>
      <c r="V300" s="204">
        <v>0</v>
      </c>
      <c r="W300" s="204">
        <v>0</v>
      </c>
      <c r="X300" s="204">
        <f t="shared" si="18"/>
        <v>0</v>
      </c>
      <c r="Y300" s="204">
        <f t="shared" si="19"/>
        <v>9076.7536716800005</v>
      </c>
    </row>
    <row r="301" spans="1:26" s="171" customFormat="1" ht="14.45" customHeight="1">
      <c r="A301" s="171" t="s">
        <v>60</v>
      </c>
      <c r="B301" s="175">
        <v>601615</v>
      </c>
      <c r="C301" s="175" t="s">
        <v>296</v>
      </c>
      <c r="D301" s="172" t="s">
        <v>297</v>
      </c>
      <c r="E301" s="177" t="s">
        <v>562</v>
      </c>
      <c r="F301" s="175">
        <v>1035</v>
      </c>
      <c r="G301" s="175" t="s">
        <v>130</v>
      </c>
      <c r="H301" s="203">
        <v>15662.937599999999</v>
      </c>
      <c r="I301" s="204">
        <v>3348.54</v>
      </c>
      <c r="J301" s="204">
        <v>6851.2009171199998</v>
      </c>
      <c r="K301" s="204">
        <v>0</v>
      </c>
      <c r="L301" s="204">
        <v>0</v>
      </c>
      <c r="M301" s="204">
        <v>1147.9208265</v>
      </c>
      <c r="N301" s="204">
        <v>0</v>
      </c>
      <c r="O301" s="204">
        <v>617.68200000000002</v>
      </c>
      <c r="P301" s="204">
        <v>16250</v>
      </c>
      <c r="Q301" s="204">
        <v>324.36635000000001</v>
      </c>
      <c r="R301" s="204">
        <f t="shared" si="17"/>
        <v>28539.71009362</v>
      </c>
      <c r="S301" s="175" t="s">
        <v>152</v>
      </c>
      <c r="T301" s="175">
        <v>2027</v>
      </c>
      <c r="U301" s="205" t="s">
        <v>391</v>
      </c>
      <c r="V301" s="204">
        <v>5357</v>
      </c>
      <c r="W301" s="204">
        <v>571.29</v>
      </c>
      <c r="X301" s="204">
        <f t="shared" si="18"/>
        <v>5928.29</v>
      </c>
      <c r="Y301" s="204">
        <f t="shared" si="19"/>
        <v>34468.000093620001</v>
      </c>
      <c r="Z301" s="251"/>
    </row>
    <row r="302" spans="1:26" s="171" customFormat="1" ht="14.45" customHeight="1">
      <c r="A302" s="171" t="s">
        <v>60</v>
      </c>
      <c r="B302" s="175">
        <v>601615</v>
      </c>
      <c r="C302" s="175" t="s">
        <v>296</v>
      </c>
      <c r="D302" s="172" t="s">
        <v>297</v>
      </c>
      <c r="E302" s="177">
        <v>111000</v>
      </c>
      <c r="F302" s="175">
        <v>1034</v>
      </c>
      <c r="G302" s="175" t="s">
        <v>130</v>
      </c>
      <c r="H302" s="203">
        <v>25123.7376</v>
      </c>
      <c r="I302" s="204">
        <v>3032.64</v>
      </c>
      <c r="J302" s="204">
        <v>11084.53062528</v>
      </c>
      <c r="K302" s="204">
        <v>0</v>
      </c>
      <c r="L302" s="204">
        <v>0</v>
      </c>
      <c r="M302" s="204">
        <v>1147.9208265</v>
      </c>
      <c r="N302" s="204">
        <v>0</v>
      </c>
      <c r="O302" s="204">
        <v>1532.1686500000001</v>
      </c>
      <c r="P302" s="204">
        <v>1250</v>
      </c>
      <c r="Q302" s="204">
        <v>0</v>
      </c>
      <c r="R302" s="204">
        <f t="shared" si="17"/>
        <v>18047.260101780001</v>
      </c>
      <c r="S302" s="175" t="s">
        <v>385</v>
      </c>
      <c r="T302" s="175">
        <v>2013</v>
      </c>
      <c r="U302" s="205" t="s">
        <v>390</v>
      </c>
      <c r="V302" s="204">
        <v>0</v>
      </c>
      <c r="W302" s="204">
        <v>0</v>
      </c>
      <c r="X302" s="204">
        <f t="shared" si="18"/>
        <v>0</v>
      </c>
      <c r="Y302" s="204">
        <f t="shared" si="19"/>
        <v>18047.260101780001</v>
      </c>
      <c r="Z302" s="251"/>
    </row>
    <row r="303" spans="1:26" s="171" customFormat="1" ht="14.45" customHeight="1">
      <c r="A303" s="171" t="s">
        <v>60</v>
      </c>
      <c r="B303" s="175">
        <v>601615</v>
      </c>
      <c r="C303" s="175" t="s">
        <v>296</v>
      </c>
      <c r="D303" s="172" t="s">
        <v>297</v>
      </c>
      <c r="E303" s="177">
        <v>111005</v>
      </c>
      <c r="F303" s="175">
        <v>1034</v>
      </c>
      <c r="G303" s="175" t="s">
        <v>130</v>
      </c>
      <c r="H303" s="203">
        <v>5438.0159999999996</v>
      </c>
      <c r="I303" s="204">
        <v>3032.64</v>
      </c>
      <c r="J303" s="204">
        <v>1563.3851116799999</v>
      </c>
      <c r="K303" s="204">
        <v>0</v>
      </c>
      <c r="L303" s="204">
        <v>0</v>
      </c>
      <c r="M303" s="204">
        <v>1147.9208265</v>
      </c>
      <c r="N303" s="204">
        <v>0</v>
      </c>
      <c r="O303" s="204">
        <v>0</v>
      </c>
      <c r="P303" s="204">
        <v>1250</v>
      </c>
      <c r="Q303" s="204">
        <v>0</v>
      </c>
      <c r="R303" s="204">
        <f t="shared" si="17"/>
        <v>6993.9459381799998</v>
      </c>
      <c r="S303" s="175" t="s">
        <v>385</v>
      </c>
      <c r="T303" s="175">
        <v>2012</v>
      </c>
      <c r="U303" s="205" t="s">
        <v>390</v>
      </c>
      <c r="V303" s="204">
        <v>0</v>
      </c>
      <c r="W303" s="204">
        <v>0</v>
      </c>
      <c r="X303" s="204">
        <f t="shared" si="18"/>
        <v>0</v>
      </c>
      <c r="Y303" s="204">
        <f t="shared" si="19"/>
        <v>6993.9459381799998</v>
      </c>
    </row>
    <row r="304" spans="1:26" s="171" customFormat="1" ht="14.45" customHeight="1">
      <c r="A304" s="171" t="s">
        <v>60</v>
      </c>
      <c r="B304" s="175">
        <v>601615</v>
      </c>
      <c r="C304" s="175" t="s">
        <v>296</v>
      </c>
      <c r="D304" s="172" t="s">
        <v>297</v>
      </c>
      <c r="E304" s="177">
        <v>111006</v>
      </c>
      <c r="F304" s="175">
        <v>1031</v>
      </c>
      <c r="G304" s="175" t="s">
        <v>130</v>
      </c>
      <c r="H304" s="203">
        <v>17639.078399999999</v>
      </c>
      <c r="I304" s="204">
        <v>2527.1999999999998</v>
      </c>
      <c r="J304" s="204">
        <v>6118.1299144000004</v>
      </c>
      <c r="K304" s="204">
        <v>0</v>
      </c>
      <c r="L304" s="204">
        <v>0</v>
      </c>
      <c r="M304" s="204">
        <v>1147.9208265</v>
      </c>
      <c r="N304" s="204">
        <v>0</v>
      </c>
      <c r="O304" s="204">
        <v>0</v>
      </c>
      <c r="P304" s="204">
        <v>1250</v>
      </c>
      <c r="Q304" s="204">
        <v>0</v>
      </c>
      <c r="R304" s="204">
        <f t="shared" si="17"/>
        <v>11043.250740900001</v>
      </c>
      <c r="S304" s="175" t="s">
        <v>154</v>
      </c>
      <c r="T304" s="175">
        <v>2022</v>
      </c>
      <c r="U304" s="205" t="s">
        <v>390</v>
      </c>
      <c r="V304" s="204">
        <v>0</v>
      </c>
      <c r="W304" s="204">
        <v>0</v>
      </c>
      <c r="X304" s="204">
        <f t="shared" si="18"/>
        <v>0</v>
      </c>
      <c r="Y304" s="204">
        <f t="shared" si="19"/>
        <v>11043.250740900001</v>
      </c>
    </row>
    <row r="305" spans="1:26" s="171" customFormat="1" ht="14.45" customHeight="1">
      <c r="A305" s="171" t="s">
        <v>60</v>
      </c>
      <c r="B305" s="175">
        <v>601615</v>
      </c>
      <c r="C305" s="175" t="s">
        <v>296</v>
      </c>
      <c r="D305" s="172" t="s">
        <v>297</v>
      </c>
      <c r="E305" s="177">
        <v>111018</v>
      </c>
      <c r="F305" s="175">
        <v>1034</v>
      </c>
      <c r="G305" s="175" t="s">
        <v>130</v>
      </c>
      <c r="H305" s="203">
        <v>7061.6448</v>
      </c>
      <c r="I305" s="204">
        <v>3032.64</v>
      </c>
      <c r="J305" s="204">
        <v>2379.3987638400004</v>
      </c>
      <c r="K305" s="204">
        <v>0</v>
      </c>
      <c r="L305" s="204">
        <v>0</v>
      </c>
      <c r="M305" s="204">
        <v>1147.9208265</v>
      </c>
      <c r="N305" s="204">
        <v>0</v>
      </c>
      <c r="O305" s="204">
        <v>784.8</v>
      </c>
      <c r="P305" s="204">
        <v>1250</v>
      </c>
      <c r="Q305" s="204">
        <v>0</v>
      </c>
      <c r="R305" s="204">
        <f t="shared" si="17"/>
        <v>8594.7595903399997</v>
      </c>
      <c r="S305" s="175" t="s">
        <v>385</v>
      </c>
      <c r="T305" s="175">
        <v>2012</v>
      </c>
      <c r="U305" s="205" t="s">
        <v>390</v>
      </c>
      <c r="V305" s="204">
        <v>0</v>
      </c>
      <c r="W305" s="204">
        <v>0</v>
      </c>
      <c r="X305" s="204">
        <f t="shared" si="18"/>
        <v>0</v>
      </c>
      <c r="Y305" s="204">
        <f t="shared" si="19"/>
        <v>8594.7595903399997</v>
      </c>
      <c r="Z305" s="251"/>
    </row>
    <row r="306" spans="1:26" s="171" customFormat="1" ht="14.45" customHeight="1">
      <c r="A306" s="171" t="s">
        <v>60</v>
      </c>
      <c r="B306" s="175">
        <v>601615</v>
      </c>
      <c r="C306" s="175" t="s">
        <v>296</v>
      </c>
      <c r="D306" s="172" t="s">
        <v>297</v>
      </c>
      <c r="E306" s="174">
        <v>111020</v>
      </c>
      <c r="F306" s="175">
        <v>1034</v>
      </c>
      <c r="G306" s="175" t="s">
        <v>130</v>
      </c>
      <c r="H306" s="203">
        <v>10241.510399999999</v>
      </c>
      <c r="I306" s="204">
        <v>3032.64</v>
      </c>
      <c r="J306" s="204">
        <v>3091.2656409600004</v>
      </c>
      <c r="K306" s="204">
        <v>0</v>
      </c>
      <c r="L306" s="204">
        <v>0</v>
      </c>
      <c r="M306" s="204">
        <v>1147.9208265</v>
      </c>
      <c r="N306" s="204">
        <v>0</v>
      </c>
      <c r="O306" s="204">
        <v>0</v>
      </c>
      <c r="P306" s="204">
        <v>1250</v>
      </c>
      <c r="Q306" s="204">
        <v>0</v>
      </c>
      <c r="R306" s="204">
        <f t="shared" si="17"/>
        <v>8521.8264674599995</v>
      </c>
      <c r="S306" s="175" t="s">
        <v>382</v>
      </c>
      <c r="T306" s="175">
        <v>1900</v>
      </c>
      <c r="U306" s="205" t="s">
        <v>390</v>
      </c>
      <c r="V306" s="204">
        <v>0</v>
      </c>
      <c r="W306" s="204">
        <v>0</v>
      </c>
      <c r="X306" s="204">
        <f t="shared" si="18"/>
        <v>0</v>
      </c>
      <c r="Y306" s="204">
        <f t="shared" si="19"/>
        <v>8521.8264674599995</v>
      </c>
    </row>
    <row r="307" spans="1:26" s="171" customFormat="1" ht="14.45" customHeight="1">
      <c r="A307" s="171" t="s">
        <v>60</v>
      </c>
      <c r="B307" s="175">
        <v>601615</v>
      </c>
      <c r="C307" s="175" t="s">
        <v>296</v>
      </c>
      <c r="D307" s="172" t="s">
        <v>297</v>
      </c>
      <c r="E307" s="174">
        <v>111021</v>
      </c>
      <c r="F307" s="175">
        <v>1034</v>
      </c>
      <c r="G307" s="175" t="s">
        <v>130</v>
      </c>
      <c r="H307" s="203">
        <v>16973.452799999999</v>
      </c>
      <c r="I307" s="204">
        <v>3032.64</v>
      </c>
      <c r="J307" s="204">
        <v>6621.0128745600014</v>
      </c>
      <c r="K307" s="204">
        <v>0</v>
      </c>
      <c r="L307" s="204">
        <v>0</v>
      </c>
      <c r="M307" s="204">
        <v>1147.9208265</v>
      </c>
      <c r="N307" s="204">
        <v>309.86946899999998</v>
      </c>
      <c r="O307" s="204">
        <v>0</v>
      </c>
      <c r="P307" s="204">
        <v>1250</v>
      </c>
      <c r="Q307" s="204">
        <v>0</v>
      </c>
      <c r="R307" s="204">
        <f t="shared" si="17"/>
        <v>12361.44317006</v>
      </c>
      <c r="S307" s="175" t="s">
        <v>382</v>
      </c>
      <c r="T307" s="175">
        <v>1900</v>
      </c>
      <c r="U307" s="205" t="s">
        <v>390</v>
      </c>
      <c r="V307" s="204">
        <v>0</v>
      </c>
      <c r="W307" s="204">
        <v>0</v>
      </c>
      <c r="X307" s="204">
        <f t="shared" si="18"/>
        <v>0</v>
      </c>
      <c r="Y307" s="204">
        <f t="shared" si="19"/>
        <v>12361.44317006</v>
      </c>
    </row>
    <row r="308" spans="1:26" s="171" customFormat="1" ht="14.45" customHeight="1">
      <c r="A308" s="171" t="s">
        <v>60</v>
      </c>
      <c r="B308" s="175">
        <v>601615</v>
      </c>
      <c r="C308" s="175" t="s">
        <v>296</v>
      </c>
      <c r="D308" s="172" t="s">
        <v>297</v>
      </c>
      <c r="E308" s="174">
        <v>111034</v>
      </c>
      <c r="F308" s="175">
        <v>1034</v>
      </c>
      <c r="G308" s="175" t="s">
        <v>130</v>
      </c>
      <c r="H308" s="203">
        <v>5766.6815999999999</v>
      </c>
      <c r="I308" s="204">
        <v>3032.64</v>
      </c>
      <c r="J308" s="204">
        <v>1811.9171884799998</v>
      </c>
      <c r="K308" s="204">
        <v>0</v>
      </c>
      <c r="L308" s="204">
        <v>0</v>
      </c>
      <c r="M308" s="204">
        <v>1147.9208265</v>
      </c>
      <c r="N308" s="204">
        <v>0</v>
      </c>
      <c r="O308" s="204">
        <v>0</v>
      </c>
      <c r="P308" s="204">
        <v>0</v>
      </c>
      <c r="Q308" s="204">
        <v>0</v>
      </c>
      <c r="R308" s="204">
        <f t="shared" si="17"/>
        <v>5992.478014979999</v>
      </c>
      <c r="S308" s="175" t="s">
        <v>385</v>
      </c>
      <c r="T308" s="175">
        <v>2011</v>
      </c>
      <c r="U308" s="205" t="s">
        <v>390</v>
      </c>
      <c r="V308" s="204">
        <v>0</v>
      </c>
      <c r="W308" s="204">
        <v>0</v>
      </c>
      <c r="X308" s="204">
        <f t="shared" si="18"/>
        <v>0</v>
      </c>
      <c r="Y308" s="204">
        <f t="shared" si="19"/>
        <v>5992.478014979999</v>
      </c>
    </row>
    <row r="309" spans="1:26" s="171" customFormat="1" ht="14.45" customHeight="1">
      <c r="A309" s="171" t="s">
        <v>60</v>
      </c>
      <c r="B309" s="175">
        <v>601615</v>
      </c>
      <c r="C309" s="175" t="s">
        <v>296</v>
      </c>
      <c r="D309" s="172" t="s">
        <v>297</v>
      </c>
      <c r="E309" s="174">
        <v>121000</v>
      </c>
      <c r="F309" s="175">
        <v>1034</v>
      </c>
      <c r="G309" s="175" t="s">
        <v>130</v>
      </c>
      <c r="H309" s="203">
        <v>9602.8415999999997</v>
      </c>
      <c r="I309" s="204">
        <v>3032.64</v>
      </c>
      <c r="J309" s="204">
        <v>3454.59586752</v>
      </c>
      <c r="K309" s="204">
        <v>0</v>
      </c>
      <c r="L309" s="204">
        <v>0</v>
      </c>
      <c r="M309" s="204">
        <v>1147.9208265</v>
      </c>
      <c r="N309" s="204">
        <v>0</v>
      </c>
      <c r="O309" s="204">
        <v>0</v>
      </c>
      <c r="P309" s="204">
        <v>0</v>
      </c>
      <c r="Q309" s="204">
        <v>0</v>
      </c>
      <c r="R309" s="204">
        <f t="shared" si="17"/>
        <v>7635.1566940199991</v>
      </c>
      <c r="S309" s="175" t="s">
        <v>382</v>
      </c>
      <c r="T309" s="175">
        <v>1900</v>
      </c>
      <c r="U309" s="205" t="s">
        <v>390</v>
      </c>
      <c r="V309" s="204">
        <v>0</v>
      </c>
      <c r="W309" s="204">
        <v>0</v>
      </c>
      <c r="X309" s="204">
        <f t="shared" si="18"/>
        <v>0</v>
      </c>
      <c r="Y309" s="204">
        <f t="shared" si="19"/>
        <v>7635.1566940199991</v>
      </c>
    </row>
    <row r="310" spans="1:26" s="171" customFormat="1" ht="14.45" customHeight="1">
      <c r="A310" s="171" t="s">
        <v>60</v>
      </c>
      <c r="B310" s="175">
        <v>601615</v>
      </c>
      <c r="C310" s="175" t="s">
        <v>296</v>
      </c>
      <c r="D310" s="171" t="s">
        <v>297</v>
      </c>
      <c r="E310" s="174">
        <v>121004</v>
      </c>
      <c r="F310" s="175">
        <v>1035</v>
      </c>
      <c r="G310" s="175" t="s">
        <v>130</v>
      </c>
      <c r="H310" s="203">
        <v>7985.4335999999994</v>
      </c>
      <c r="I310" s="204">
        <v>3348.54</v>
      </c>
      <c r="J310" s="204">
        <v>3271.4883805800005</v>
      </c>
      <c r="K310" s="204">
        <v>0</v>
      </c>
      <c r="L310" s="204">
        <v>0</v>
      </c>
      <c r="M310" s="204">
        <v>1147.9208265</v>
      </c>
      <c r="N310" s="204">
        <v>0</v>
      </c>
      <c r="O310" s="204">
        <v>0</v>
      </c>
      <c r="P310" s="204">
        <v>0</v>
      </c>
      <c r="Q310" s="204">
        <v>0</v>
      </c>
      <c r="R310" s="204">
        <f t="shared" si="17"/>
        <v>7767.9492070800006</v>
      </c>
      <c r="S310" s="175" t="s">
        <v>385</v>
      </c>
      <c r="T310" s="175">
        <v>2013</v>
      </c>
      <c r="U310" s="205" t="s">
        <v>390</v>
      </c>
      <c r="V310" s="204">
        <v>0</v>
      </c>
      <c r="W310" s="204">
        <v>0</v>
      </c>
      <c r="X310" s="204">
        <f t="shared" si="18"/>
        <v>0</v>
      </c>
      <c r="Y310" s="204">
        <f t="shared" si="19"/>
        <v>7767.9492070800006</v>
      </c>
    </row>
    <row r="311" spans="1:26" s="171" customFormat="1" ht="14.45" customHeight="1">
      <c r="A311" s="171" t="s">
        <v>60</v>
      </c>
      <c r="B311" s="175">
        <v>601615</v>
      </c>
      <c r="C311" s="175" t="s">
        <v>296</v>
      </c>
      <c r="D311" s="172" t="s">
        <v>297</v>
      </c>
      <c r="E311" s="174">
        <v>121025</v>
      </c>
      <c r="F311" s="175">
        <v>1034</v>
      </c>
      <c r="G311" s="175" t="s">
        <v>130</v>
      </c>
      <c r="H311" s="203">
        <v>22028.889599999999</v>
      </c>
      <c r="I311" s="204">
        <v>3032.64</v>
      </c>
      <c r="J311" s="204">
        <v>9909.9206908799988</v>
      </c>
      <c r="K311" s="204">
        <v>0</v>
      </c>
      <c r="L311" s="204">
        <v>0</v>
      </c>
      <c r="M311" s="204">
        <v>1147.9208265</v>
      </c>
      <c r="N311" s="204">
        <v>0</v>
      </c>
      <c r="O311" s="204">
        <v>0</v>
      </c>
      <c r="P311" s="204">
        <v>0</v>
      </c>
      <c r="Q311" s="204">
        <v>0</v>
      </c>
      <c r="R311" s="204">
        <f t="shared" si="17"/>
        <v>14090.481517379998</v>
      </c>
      <c r="S311" s="175" t="s">
        <v>385</v>
      </c>
      <c r="T311" s="175">
        <v>2013</v>
      </c>
      <c r="U311" s="205" t="s">
        <v>390</v>
      </c>
      <c r="V311" s="204">
        <v>0</v>
      </c>
      <c r="W311" s="204">
        <v>0</v>
      </c>
      <c r="X311" s="204">
        <f t="shared" si="18"/>
        <v>0</v>
      </c>
      <c r="Y311" s="204">
        <f t="shared" si="19"/>
        <v>14090.481517379998</v>
      </c>
    </row>
    <row r="312" spans="1:26" s="171" customFormat="1" ht="14.45" customHeight="1">
      <c r="A312" s="171" t="s">
        <v>60</v>
      </c>
      <c r="B312" s="175">
        <v>601615</v>
      </c>
      <c r="C312" s="175" t="s">
        <v>296</v>
      </c>
      <c r="D312" s="172" t="s">
        <v>297</v>
      </c>
      <c r="E312" s="174">
        <v>121026</v>
      </c>
      <c r="F312" s="175">
        <v>1034</v>
      </c>
      <c r="G312" s="175" t="s">
        <v>130</v>
      </c>
      <c r="H312" s="203">
        <v>18292.2624</v>
      </c>
      <c r="I312" s="204">
        <v>3032.64</v>
      </c>
      <c r="J312" s="204">
        <v>7777.27877472</v>
      </c>
      <c r="K312" s="204">
        <v>0</v>
      </c>
      <c r="L312" s="204">
        <v>0</v>
      </c>
      <c r="M312" s="204">
        <v>1147.9208265</v>
      </c>
      <c r="N312" s="204">
        <v>0</v>
      </c>
      <c r="O312" s="204">
        <v>0</v>
      </c>
      <c r="P312" s="204">
        <v>0</v>
      </c>
      <c r="Q312" s="204">
        <v>0</v>
      </c>
      <c r="R312" s="204">
        <f t="shared" si="17"/>
        <v>11957.839601219999</v>
      </c>
      <c r="S312" s="175" t="s">
        <v>385</v>
      </c>
      <c r="T312" s="175">
        <v>2013</v>
      </c>
      <c r="U312" s="205" t="s">
        <v>390</v>
      </c>
      <c r="V312" s="204">
        <v>0</v>
      </c>
      <c r="W312" s="204">
        <v>0</v>
      </c>
      <c r="X312" s="204">
        <f t="shared" si="18"/>
        <v>0</v>
      </c>
      <c r="Y312" s="204">
        <f t="shared" si="19"/>
        <v>11957.839601219999</v>
      </c>
    </row>
    <row r="313" spans="1:26" s="171" customFormat="1" ht="14.45" customHeight="1">
      <c r="A313" s="171" t="s">
        <v>60</v>
      </c>
      <c r="B313" s="175">
        <v>601615</v>
      </c>
      <c r="C313" s="175" t="s">
        <v>296</v>
      </c>
      <c r="D313" s="172" t="s">
        <v>297</v>
      </c>
      <c r="E313" s="174">
        <v>121027</v>
      </c>
      <c r="F313" s="175">
        <v>1034</v>
      </c>
      <c r="G313" s="175" t="s">
        <v>130</v>
      </c>
      <c r="H313" s="203">
        <v>15115.5072</v>
      </c>
      <c r="I313" s="204">
        <v>3032.64</v>
      </c>
      <c r="J313" s="204">
        <v>6260.0496201600008</v>
      </c>
      <c r="K313" s="204">
        <v>0</v>
      </c>
      <c r="L313" s="204">
        <v>0</v>
      </c>
      <c r="M313" s="204">
        <v>1147.9208265</v>
      </c>
      <c r="N313" s="204">
        <v>0</v>
      </c>
      <c r="O313" s="204">
        <v>0</v>
      </c>
      <c r="P313" s="204">
        <v>0</v>
      </c>
      <c r="Q313" s="204">
        <v>0</v>
      </c>
      <c r="R313" s="204">
        <f t="shared" si="17"/>
        <v>10440.610446660001</v>
      </c>
      <c r="S313" s="175" t="s">
        <v>385</v>
      </c>
      <c r="T313" s="175">
        <v>2013</v>
      </c>
      <c r="U313" s="205" t="s">
        <v>390</v>
      </c>
      <c r="V313" s="204">
        <v>0</v>
      </c>
      <c r="W313" s="204">
        <v>0</v>
      </c>
      <c r="X313" s="204">
        <f t="shared" si="18"/>
        <v>0</v>
      </c>
      <c r="Y313" s="204">
        <f t="shared" si="19"/>
        <v>10440.610446660001</v>
      </c>
    </row>
    <row r="314" spans="1:26" s="171" customFormat="1" ht="14.45" customHeight="1">
      <c r="A314" s="171" t="s">
        <v>60</v>
      </c>
      <c r="B314" s="175">
        <v>601615</v>
      </c>
      <c r="C314" s="175" t="s">
        <v>296</v>
      </c>
      <c r="D314" s="172" t="s">
        <v>297</v>
      </c>
      <c r="E314" s="174">
        <v>121028</v>
      </c>
      <c r="F314" s="175">
        <v>1034</v>
      </c>
      <c r="G314" s="175" t="s">
        <v>130</v>
      </c>
      <c r="H314" s="203">
        <v>18595.007999999998</v>
      </c>
      <c r="I314" s="204">
        <v>3032.64</v>
      </c>
      <c r="J314" s="204">
        <v>7085.5311609600012</v>
      </c>
      <c r="K314" s="204">
        <v>0</v>
      </c>
      <c r="L314" s="204">
        <v>0</v>
      </c>
      <c r="M314" s="204">
        <v>1147.9208265</v>
      </c>
      <c r="N314" s="204">
        <v>0</v>
      </c>
      <c r="O314" s="204">
        <v>0</v>
      </c>
      <c r="P314" s="204">
        <v>0</v>
      </c>
      <c r="Q314" s="204">
        <v>0</v>
      </c>
      <c r="R314" s="204">
        <f t="shared" si="17"/>
        <v>11266.09198746</v>
      </c>
      <c r="S314" s="175" t="s">
        <v>385</v>
      </c>
      <c r="T314" s="175">
        <v>2013</v>
      </c>
      <c r="U314" s="205" t="s">
        <v>390</v>
      </c>
      <c r="V314" s="204">
        <v>0</v>
      </c>
      <c r="W314" s="204">
        <v>0</v>
      </c>
      <c r="X314" s="204">
        <f t="shared" si="18"/>
        <v>0</v>
      </c>
      <c r="Y314" s="204">
        <f t="shared" si="19"/>
        <v>11266.09198746</v>
      </c>
    </row>
    <row r="315" spans="1:26" s="171" customFormat="1" ht="14.45" customHeight="1">
      <c r="A315" s="171" t="s">
        <v>60</v>
      </c>
      <c r="B315" s="175">
        <v>601615</v>
      </c>
      <c r="C315" s="175" t="s">
        <v>296</v>
      </c>
      <c r="D315" s="172" t="s">
        <v>297</v>
      </c>
      <c r="E315" s="174">
        <v>131020</v>
      </c>
      <c r="F315" s="175">
        <v>1034</v>
      </c>
      <c r="G315" s="175" t="s">
        <v>130</v>
      </c>
      <c r="H315" s="203">
        <v>16100.467199999999</v>
      </c>
      <c r="I315" s="204">
        <v>3032.64</v>
      </c>
      <c r="J315" s="204">
        <v>6358.2789648000016</v>
      </c>
      <c r="K315" s="204">
        <v>0</v>
      </c>
      <c r="L315" s="204">
        <v>0</v>
      </c>
      <c r="M315" s="204">
        <v>1147.9208265</v>
      </c>
      <c r="N315" s="204">
        <v>255.03659999999999</v>
      </c>
      <c r="O315" s="204">
        <v>0</v>
      </c>
      <c r="P315" s="204">
        <v>0</v>
      </c>
      <c r="Q315" s="204">
        <v>0</v>
      </c>
      <c r="R315" s="204">
        <f t="shared" si="17"/>
        <v>10793.8763913</v>
      </c>
      <c r="S315" s="175" t="s">
        <v>385</v>
      </c>
      <c r="T315" s="175">
        <v>2014</v>
      </c>
      <c r="U315" s="205" t="s">
        <v>390</v>
      </c>
      <c r="V315" s="204">
        <v>0</v>
      </c>
      <c r="W315" s="204">
        <v>0</v>
      </c>
      <c r="X315" s="204">
        <f t="shared" si="18"/>
        <v>0</v>
      </c>
      <c r="Y315" s="204">
        <f t="shared" si="19"/>
        <v>10793.8763913</v>
      </c>
    </row>
    <row r="316" spans="1:26" s="171" customFormat="1" ht="14.45" customHeight="1">
      <c r="A316" s="171" t="s">
        <v>60</v>
      </c>
      <c r="B316" s="175">
        <v>601615</v>
      </c>
      <c r="C316" s="175" t="s">
        <v>296</v>
      </c>
      <c r="D316" s="172" t="s">
        <v>297</v>
      </c>
      <c r="E316" s="174">
        <v>131033</v>
      </c>
      <c r="F316" s="175">
        <v>1034</v>
      </c>
      <c r="G316" s="175" t="s">
        <v>130</v>
      </c>
      <c r="H316" s="203">
        <v>12805.516799999999</v>
      </c>
      <c r="I316" s="204">
        <v>3032.64</v>
      </c>
      <c r="J316" s="204">
        <v>4941.6461270399996</v>
      </c>
      <c r="K316" s="204">
        <v>0</v>
      </c>
      <c r="L316" s="204">
        <v>0</v>
      </c>
      <c r="M316" s="204">
        <v>1147.9208265</v>
      </c>
      <c r="N316" s="204">
        <v>193.82781599999998</v>
      </c>
      <c r="O316" s="204">
        <v>0</v>
      </c>
      <c r="P316" s="204">
        <v>0</v>
      </c>
      <c r="Q316" s="204">
        <v>0</v>
      </c>
      <c r="R316" s="204">
        <f t="shared" si="17"/>
        <v>9316.0347695399978</v>
      </c>
      <c r="S316" s="175" t="s">
        <v>385</v>
      </c>
      <c r="T316" s="175">
        <v>2014</v>
      </c>
      <c r="U316" s="205" t="s">
        <v>390</v>
      </c>
      <c r="V316" s="204">
        <v>0</v>
      </c>
      <c r="W316" s="204">
        <v>0</v>
      </c>
      <c r="X316" s="204">
        <f t="shared" si="18"/>
        <v>0</v>
      </c>
      <c r="Y316" s="204">
        <f t="shared" si="19"/>
        <v>9316.0347695399978</v>
      </c>
    </row>
    <row r="317" spans="1:26" s="171" customFormat="1" ht="14.45" customHeight="1">
      <c r="A317" s="171" t="s">
        <v>60</v>
      </c>
      <c r="B317" s="175">
        <v>601615</v>
      </c>
      <c r="C317" s="175" t="s">
        <v>296</v>
      </c>
      <c r="D317" s="172" t="s">
        <v>297</v>
      </c>
      <c r="E317" s="174">
        <v>131036</v>
      </c>
      <c r="F317" s="175">
        <v>1034</v>
      </c>
      <c r="G317" s="175" t="s">
        <v>130</v>
      </c>
      <c r="H317" s="203">
        <v>13409.9712</v>
      </c>
      <c r="I317" s="204">
        <v>3032.64</v>
      </c>
      <c r="J317" s="204">
        <v>4610.2700246399991</v>
      </c>
      <c r="K317" s="204">
        <v>0</v>
      </c>
      <c r="L317" s="204">
        <v>0</v>
      </c>
      <c r="M317" s="204">
        <v>1147.9208265</v>
      </c>
      <c r="N317" s="204">
        <v>1654.4224241999998</v>
      </c>
      <c r="O317" s="204">
        <v>0</v>
      </c>
      <c r="P317" s="204">
        <v>0</v>
      </c>
      <c r="Q317" s="204">
        <v>0</v>
      </c>
      <c r="R317" s="204">
        <f t="shared" si="17"/>
        <v>10445.253275339999</v>
      </c>
      <c r="S317" s="175" t="s">
        <v>385</v>
      </c>
      <c r="T317" s="175">
        <v>2014</v>
      </c>
      <c r="U317" s="205" t="s">
        <v>390</v>
      </c>
      <c r="V317" s="204">
        <v>0</v>
      </c>
      <c r="W317" s="204">
        <v>0</v>
      </c>
      <c r="X317" s="204">
        <f t="shared" si="18"/>
        <v>0</v>
      </c>
      <c r="Y317" s="204">
        <f t="shared" si="19"/>
        <v>10445.253275339999</v>
      </c>
    </row>
    <row r="318" spans="1:26" s="171" customFormat="1" ht="14.45" customHeight="1">
      <c r="A318" s="171" t="s">
        <v>60</v>
      </c>
      <c r="B318" s="175">
        <v>601615</v>
      </c>
      <c r="C318" s="175" t="s">
        <v>296</v>
      </c>
      <c r="D318" s="172" t="s">
        <v>297</v>
      </c>
      <c r="E318" s="174">
        <v>131040</v>
      </c>
      <c r="F318" s="175">
        <v>1034</v>
      </c>
      <c r="G318" s="175" t="s">
        <v>130</v>
      </c>
      <c r="H318" s="203">
        <v>20131.545599999998</v>
      </c>
      <c r="I318" s="204">
        <v>3032.64</v>
      </c>
      <c r="J318" s="204">
        <v>9714.6454876799999</v>
      </c>
      <c r="K318" s="204">
        <v>0</v>
      </c>
      <c r="L318" s="204">
        <v>0</v>
      </c>
      <c r="M318" s="204">
        <v>1147.9208265</v>
      </c>
      <c r="N318" s="204">
        <v>0</v>
      </c>
      <c r="O318" s="204">
        <v>784.8</v>
      </c>
      <c r="P318" s="204">
        <v>0</v>
      </c>
      <c r="Q318" s="204">
        <v>0</v>
      </c>
      <c r="R318" s="204">
        <f t="shared" si="17"/>
        <v>14680.006314179998</v>
      </c>
      <c r="S318" s="175" t="s">
        <v>385</v>
      </c>
      <c r="T318" s="175">
        <v>2014</v>
      </c>
      <c r="U318" s="205" t="s">
        <v>390</v>
      </c>
      <c r="V318" s="204">
        <v>0</v>
      </c>
      <c r="W318" s="204">
        <v>0</v>
      </c>
      <c r="X318" s="204">
        <f t="shared" si="18"/>
        <v>0</v>
      </c>
      <c r="Y318" s="204">
        <f t="shared" si="19"/>
        <v>14680.006314179998</v>
      </c>
      <c r="Z318" s="251"/>
    </row>
    <row r="319" spans="1:26" s="171" customFormat="1" ht="14.45" customHeight="1">
      <c r="A319" s="171" t="s">
        <v>60</v>
      </c>
      <c r="B319" s="175">
        <v>601615</v>
      </c>
      <c r="C319" s="175" t="s">
        <v>296</v>
      </c>
      <c r="D319" s="172" t="s">
        <v>297</v>
      </c>
      <c r="E319" s="174">
        <v>131044</v>
      </c>
      <c r="F319" s="175">
        <v>1034</v>
      </c>
      <c r="G319" s="175" t="s">
        <v>130</v>
      </c>
      <c r="H319" s="203">
        <v>13595.5584</v>
      </c>
      <c r="I319" s="204">
        <v>3032.64</v>
      </c>
      <c r="J319" s="204">
        <v>4511.4489369600005</v>
      </c>
      <c r="K319" s="204">
        <v>0</v>
      </c>
      <c r="L319" s="204">
        <v>0</v>
      </c>
      <c r="M319" s="204">
        <v>1147.9208265</v>
      </c>
      <c r="N319" s="204">
        <v>0</v>
      </c>
      <c r="O319" s="204">
        <v>0</v>
      </c>
      <c r="P319" s="204">
        <v>0</v>
      </c>
      <c r="Q319" s="204">
        <v>0</v>
      </c>
      <c r="R319" s="204">
        <f t="shared" si="17"/>
        <v>8692.0097634600006</v>
      </c>
      <c r="S319" s="175" t="s">
        <v>382</v>
      </c>
      <c r="T319" s="175">
        <v>1900</v>
      </c>
      <c r="U319" s="205" t="s">
        <v>390</v>
      </c>
      <c r="V319" s="204">
        <v>0</v>
      </c>
      <c r="W319" s="204">
        <v>0</v>
      </c>
      <c r="X319" s="204">
        <f t="shared" si="18"/>
        <v>0</v>
      </c>
      <c r="Y319" s="204">
        <f t="shared" si="19"/>
        <v>8692.0097634600006</v>
      </c>
    </row>
    <row r="320" spans="1:26" s="171" customFormat="1" ht="14.45" customHeight="1">
      <c r="A320" s="171" t="s">
        <v>60</v>
      </c>
      <c r="B320" s="175">
        <v>601615</v>
      </c>
      <c r="C320" s="175" t="s">
        <v>296</v>
      </c>
      <c r="D320" s="172" t="s">
        <v>297</v>
      </c>
      <c r="E320" s="174">
        <v>141006</v>
      </c>
      <c r="F320" s="175">
        <v>1035</v>
      </c>
      <c r="G320" s="175" t="s">
        <v>130</v>
      </c>
      <c r="H320" s="203">
        <v>8981.7983999999997</v>
      </c>
      <c r="I320" s="204">
        <v>3348.54</v>
      </c>
      <c r="J320" s="204">
        <v>2727.8737745000003</v>
      </c>
      <c r="K320" s="204">
        <v>0</v>
      </c>
      <c r="L320" s="204">
        <v>0</v>
      </c>
      <c r="M320" s="204">
        <v>1147.9208265</v>
      </c>
      <c r="N320" s="204">
        <v>0</v>
      </c>
      <c r="O320" s="204">
        <v>0</v>
      </c>
      <c r="P320" s="204">
        <v>0</v>
      </c>
      <c r="Q320" s="204">
        <v>0</v>
      </c>
      <c r="R320" s="204">
        <f t="shared" si="17"/>
        <v>7224.3346010000005</v>
      </c>
      <c r="S320" s="175" t="s">
        <v>382</v>
      </c>
      <c r="T320" s="175">
        <v>1900</v>
      </c>
      <c r="U320" s="205" t="s">
        <v>390</v>
      </c>
      <c r="V320" s="204">
        <v>0</v>
      </c>
      <c r="W320" s="204">
        <v>0</v>
      </c>
      <c r="X320" s="204">
        <f t="shared" si="18"/>
        <v>0</v>
      </c>
      <c r="Y320" s="204">
        <f t="shared" si="19"/>
        <v>7224.3346010000005</v>
      </c>
    </row>
    <row r="321" spans="1:26" s="171" customFormat="1" ht="14.45" customHeight="1">
      <c r="A321" s="171" t="s">
        <v>60</v>
      </c>
      <c r="B321" s="175">
        <v>601615</v>
      </c>
      <c r="C321" s="175" t="s">
        <v>296</v>
      </c>
      <c r="D321" s="172" t="s">
        <v>297</v>
      </c>
      <c r="E321" s="174">
        <v>151006</v>
      </c>
      <c r="F321" s="175">
        <v>1195</v>
      </c>
      <c r="G321" s="175" t="s">
        <v>131</v>
      </c>
      <c r="H321" s="203">
        <v>0</v>
      </c>
      <c r="I321" s="204">
        <v>0</v>
      </c>
      <c r="J321" s="204">
        <v>0</v>
      </c>
      <c r="K321" s="204">
        <v>2548.3384590299997</v>
      </c>
      <c r="L321" s="204">
        <v>18.24786873</v>
      </c>
      <c r="M321" s="204">
        <v>306.11222040000001</v>
      </c>
      <c r="N321" s="204">
        <v>0</v>
      </c>
      <c r="O321" s="204">
        <v>0</v>
      </c>
      <c r="P321" s="204">
        <v>0</v>
      </c>
      <c r="Q321" s="204">
        <v>0</v>
      </c>
      <c r="R321" s="204">
        <f t="shared" si="17"/>
        <v>2872.6985481599995</v>
      </c>
      <c r="S321" s="175" t="s">
        <v>382</v>
      </c>
      <c r="T321" s="175">
        <v>1900</v>
      </c>
      <c r="U321" s="205" t="s">
        <v>390</v>
      </c>
      <c r="V321" s="204">
        <v>0</v>
      </c>
      <c r="W321" s="204">
        <v>0</v>
      </c>
      <c r="X321" s="204">
        <f t="shared" si="18"/>
        <v>0</v>
      </c>
      <c r="Y321" s="204">
        <f t="shared" si="19"/>
        <v>2872.6985481599995</v>
      </c>
    </row>
    <row r="322" spans="1:26" s="171" customFormat="1" ht="14.45" customHeight="1">
      <c r="A322" s="171" t="s">
        <v>60</v>
      </c>
      <c r="B322" s="175">
        <v>601615</v>
      </c>
      <c r="C322" s="175" t="s">
        <v>296</v>
      </c>
      <c r="D322" s="172" t="s">
        <v>297</v>
      </c>
      <c r="E322" s="174">
        <v>151009</v>
      </c>
      <c r="F322" s="175">
        <v>1195</v>
      </c>
      <c r="G322" s="175" t="s">
        <v>131</v>
      </c>
      <c r="H322" s="203">
        <v>0</v>
      </c>
      <c r="I322" s="204">
        <v>0</v>
      </c>
      <c r="J322" s="204">
        <v>0</v>
      </c>
      <c r="K322" s="204">
        <v>8216.7691787999993</v>
      </c>
      <c r="L322" s="204">
        <v>1109.2944435300001</v>
      </c>
      <c r="M322" s="204">
        <v>306.11222040000001</v>
      </c>
      <c r="N322" s="204">
        <v>0</v>
      </c>
      <c r="O322" s="204">
        <v>0</v>
      </c>
      <c r="P322" s="204">
        <v>0</v>
      </c>
      <c r="Q322" s="204">
        <v>0</v>
      </c>
      <c r="R322" s="204">
        <f t="shared" si="17"/>
        <v>9632.1758427299992</v>
      </c>
      <c r="S322" s="175" t="s">
        <v>382</v>
      </c>
      <c r="T322" s="175">
        <v>1900</v>
      </c>
      <c r="U322" s="205" t="s">
        <v>390</v>
      </c>
      <c r="V322" s="204">
        <v>0</v>
      </c>
      <c r="W322" s="204">
        <v>0</v>
      </c>
      <c r="X322" s="204">
        <f t="shared" si="18"/>
        <v>0</v>
      </c>
      <c r="Y322" s="204">
        <f t="shared" si="19"/>
        <v>9632.1758427299992</v>
      </c>
    </row>
    <row r="323" spans="1:26" s="171" customFormat="1" ht="14.45" customHeight="1">
      <c r="A323" s="171" t="s">
        <v>60</v>
      </c>
      <c r="B323" s="175">
        <v>601615</v>
      </c>
      <c r="C323" s="175" t="s">
        <v>296</v>
      </c>
      <c r="D323" s="172" t="s">
        <v>297</v>
      </c>
      <c r="E323" s="174">
        <v>151049</v>
      </c>
      <c r="F323" s="175">
        <v>1035</v>
      </c>
      <c r="G323" s="175" t="s">
        <v>130</v>
      </c>
      <c r="H323" s="203">
        <v>11054.3616</v>
      </c>
      <c r="I323" s="204">
        <v>3348.54</v>
      </c>
      <c r="J323" s="204">
        <v>3372.7627362800004</v>
      </c>
      <c r="K323" s="204">
        <v>0</v>
      </c>
      <c r="L323" s="204">
        <v>0</v>
      </c>
      <c r="M323" s="204">
        <v>1147.9208265</v>
      </c>
      <c r="N323" s="204">
        <v>0</v>
      </c>
      <c r="O323" s="204">
        <v>0</v>
      </c>
      <c r="P323" s="204">
        <v>0</v>
      </c>
      <c r="Q323" s="204">
        <v>0</v>
      </c>
      <c r="R323" s="204">
        <f t="shared" ref="R323:R386" si="20">SUM(I323:Q323)</f>
        <v>7869.2235627800001</v>
      </c>
      <c r="S323" s="175" t="s">
        <v>382</v>
      </c>
      <c r="T323" s="175">
        <v>1900</v>
      </c>
      <c r="U323" s="205" t="s">
        <v>390</v>
      </c>
      <c r="V323" s="204">
        <v>0</v>
      </c>
      <c r="W323" s="204">
        <v>0</v>
      </c>
      <c r="X323" s="204">
        <f t="shared" ref="X323:X386" si="21">V323+W323</f>
        <v>0</v>
      </c>
      <c r="Y323" s="204">
        <f t="shared" ref="Y323:Y386" si="22">R323+X323</f>
        <v>7869.2235627800001</v>
      </c>
    </row>
    <row r="324" spans="1:26" s="208" customFormat="1" ht="14.45" customHeight="1">
      <c r="A324" s="208" t="s">
        <v>60</v>
      </c>
      <c r="B324" s="209">
        <v>601615</v>
      </c>
      <c r="C324" s="209" t="s">
        <v>296</v>
      </c>
      <c r="D324" s="220" t="s">
        <v>297</v>
      </c>
      <c r="E324" s="198">
        <v>151058</v>
      </c>
      <c r="F324" s="209">
        <v>1035</v>
      </c>
      <c r="G324" s="209" t="s">
        <v>130</v>
      </c>
      <c r="H324" s="203">
        <v>12967.257599999999</v>
      </c>
      <c r="I324" s="204">
        <v>3348.54</v>
      </c>
      <c r="J324" s="204">
        <v>4840.26081952</v>
      </c>
      <c r="K324" s="204">
        <v>0</v>
      </c>
      <c r="L324" s="204">
        <v>0</v>
      </c>
      <c r="M324" s="204">
        <v>1147.9208265</v>
      </c>
      <c r="N324" s="204">
        <v>0</v>
      </c>
      <c r="O324" s="210">
        <v>0</v>
      </c>
      <c r="P324" s="210">
        <v>0</v>
      </c>
      <c r="Q324" s="204">
        <v>0</v>
      </c>
      <c r="R324" s="204">
        <f t="shared" si="20"/>
        <v>9336.7216460199998</v>
      </c>
      <c r="S324" s="209" t="s">
        <v>385</v>
      </c>
      <c r="T324" s="209">
        <v>2016</v>
      </c>
      <c r="U324" s="211" t="s">
        <v>390</v>
      </c>
      <c r="V324" s="210">
        <v>0</v>
      </c>
      <c r="W324" s="210">
        <v>0</v>
      </c>
      <c r="X324" s="204">
        <f t="shared" si="21"/>
        <v>0</v>
      </c>
      <c r="Y324" s="204">
        <f t="shared" si="22"/>
        <v>9336.7216460199998</v>
      </c>
    </row>
    <row r="325" spans="1:26" s="171" customFormat="1" ht="14.45" customHeight="1">
      <c r="A325" s="171" t="s">
        <v>60</v>
      </c>
      <c r="B325" s="175">
        <v>601615</v>
      </c>
      <c r="C325" s="175" t="s">
        <v>296</v>
      </c>
      <c r="D325" s="172" t="s">
        <v>297</v>
      </c>
      <c r="E325" s="174">
        <v>151059</v>
      </c>
      <c r="F325" s="175">
        <v>1035</v>
      </c>
      <c r="G325" s="175" t="s">
        <v>130</v>
      </c>
      <c r="H325" s="203">
        <v>14949.619199999999</v>
      </c>
      <c r="I325" s="204">
        <v>3348.54</v>
      </c>
      <c r="J325" s="204">
        <v>5827.522441860001</v>
      </c>
      <c r="K325" s="204">
        <v>0</v>
      </c>
      <c r="L325" s="204">
        <v>0</v>
      </c>
      <c r="M325" s="204">
        <v>1147.9208265</v>
      </c>
      <c r="N325" s="204">
        <v>0</v>
      </c>
      <c r="O325" s="204">
        <v>0</v>
      </c>
      <c r="P325" s="204">
        <v>0</v>
      </c>
      <c r="Q325" s="204">
        <v>0</v>
      </c>
      <c r="R325" s="204">
        <f t="shared" si="20"/>
        <v>10323.983268360002</v>
      </c>
      <c r="S325" s="175" t="s">
        <v>385</v>
      </c>
      <c r="T325" s="175">
        <v>2016</v>
      </c>
      <c r="U325" s="205" t="s">
        <v>390</v>
      </c>
      <c r="V325" s="204">
        <v>0</v>
      </c>
      <c r="W325" s="204">
        <v>0</v>
      </c>
      <c r="X325" s="204">
        <f t="shared" si="21"/>
        <v>0</v>
      </c>
      <c r="Y325" s="204">
        <f t="shared" si="22"/>
        <v>10323.983268360002</v>
      </c>
    </row>
    <row r="326" spans="1:26" s="171" customFormat="1" ht="14.45" customHeight="1">
      <c r="A326" s="171" t="s">
        <v>60</v>
      </c>
      <c r="B326" s="175">
        <v>601615</v>
      </c>
      <c r="C326" s="175" t="s">
        <v>296</v>
      </c>
      <c r="D326" s="172" t="s">
        <v>297</v>
      </c>
      <c r="E326" s="174">
        <v>151060</v>
      </c>
      <c r="F326" s="175">
        <v>1035</v>
      </c>
      <c r="G326" s="175" t="s">
        <v>130</v>
      </c>
      <c r="H326" s="203">
        <v>13882.751999999999</v>
      </c>
      <c r="I326" s="204">
        <v>3348.54</v>
      </c>
      <c r="J326" s="204">
        <v>5065.0245508800008</v>
      </c>
      <c r="K326" s="204">
        <v>0</v>
      </c>
      <c r="L326" s="204">
        <v>0</v>
      </c>
      <c r="M326" s="204">
        <v>1147.9208265</v>
      </c>
      <c r="N326" s="204">
        <v>0</v>
      </c>
      <c r="O326" s="204">
        <v>588.61800000000005</v>
      </c>
      <c r="P326" s="204">
        <v>0</v>
      </c>
      <c r="Q326" s="204">
        <v>0</v>
      </c>
      <c r="R326" s="204">
        <f t="shared" si="20"/>
        <v>10150.103377380001</v>
      </c>
      <c r="S326" s="175" t="s">
        <v>385</v>
      </c>
      <c r="T326" s="175">
        <v>2016</v>
      </c>
      <c r="U326" s="205" t="s">
        <v>390</v>
      </c>
      <c r="V326" s="204">
        <v>0</v>
      </c>
      <c r="W326" s="204">
        <v>0</v>
      </c>
      <c r="X326" s="204">
        <f t="shared" si="21"/>
        <v>0</v>
      </c>
      <c r="Y326" s="204">
        <f t="shared" si="22"/>
        <v>10150.103377380001</v>
      </c>
      <c r="Z326" s="251"/>
    </row>
    <row r="327" spans="1:26" s="171" customFormat="1" ht="14.45" customHeight="1">
      <c r="A327" s="171" t="s">
        <v>60</v>
      </c>
      <c r="B327" s="175">
        <v>601615</v>
      </c>
      <c r="C327" s="175" t="s">
        <v>296</v>
      </c>
      <c r="D327" s="171" t="s">
        <v>297</v>
      </c>
      <c r="E327" s="174">
        <v>151061</v>
      </c>
      <c r="F327" s="175">
        <v>1035</v>
      </c>
      <c r="G327" s="175" t="s">
        <v>130</v>
      </c>
      <c r="H327" s="203">
        <v>13897.267199999998</v>
      </c>
      <c r="I327" s="204">
        <v>3348.54</v>
      </c>
      <c r="J327" s="204">
        <v>5937.9441587199999</v>
      </c>
      <c r="K327" s="204">
        <v>0</v>
      </c>
      <c r="L327" s="204">
        <v>0</v>
      </c>
      <c r="M327" s="204">
        <v>1147.9208265</v>
      </c>
      <c r="N327" s="204">
        <v>0</v>
      </c>
      <c r="O327" s="204">
        <v>0</v>
      </c>
      <c r="P327" s="204">
        <v>0</v>
      </c>
      <c r="Q327" s="204">
        <v>0</v>
      </c>
      <c r="R327" s="204">
        <f t="shared" si="20"/>
        <v>10434.404985219999</v>
      </c>
      <c r="S327" s="175" t="s">
        <v>385</v>
      </c>
      <c r="T327" s="175">
        <v>2016</v>
      </c>
      <c r="U327" s="205" t="s">
        <v>390</v>
      </c>
      <c r="V327" s="204">
        <v>0</v>
      </c>
      <c r="W327" s="204">
        <v>0</v>
      </c>
      <c r="X327" s="204">
        <f t="shared" si="21"/>
        <v>0</v>
      </c>
      <c r="Y327" s="204">
        <f t="shared" si="22"/>
        <v>10434.404985219999</v>
      </c>
    </row>
    <row r="328" spans="1:26" s="171" customFormat="1" ht="14.45" customHeight="1">
      <c r="A328" s="171" t="s">
        <v>60</v>
      </c>
      <c r="B328" s="175">
        <v>601615</v>
      </c>
      <c r="C328" s="175" t="s">
        <v>296</v>
      </c>
      <c r="D328" s="172" t="s">
        <v>297</v>
      </c>
      <c r="E328" s="174">
        <v>151062</v>
      </c>
      <c r="F328" s="175">
        <v>1035</v>
      </c>
      <c r="G328" s="175" t="s">
        <v>130</v>
      </c>
      <c r="H328" s="203">
        <v>22154.342399999998</v>
      </c>
      <c r="I328" s="204">
        <v>3348.54</v>
      </c>
      <c r="J328" s="204">
        <v>10367.880491919999</v>
      </c>
      <c r="K328" s="204">
        <v>0</v>
      </c>
      <c r="L328" s="204">
        <v>0</v>
      </c>
      <c r="M328" s="204">
        <v>1147.9208265</v>
      </c>
      <c r="N328" s="204">
        <v>0</v>
      </c>
      <c r="O328" s="204">
        <v>0</v>
      </c>
      <c r="P328" s="204">
        <v>0</v>
      </c>
      <c r="Q328" s="204">
        <v>0</v>
      </c>
      <c r="R328" s="204">
        <f t="shared" si="20"/>
        <v>14864.341318419998</v>
      </c>
      <c r="S328" s="175" t="s">
        <v>385</v>
      </c>
      <c r="T328" s="175">
        <v>2016</v>
      </c>
      <c r="U328" s="205" t="s">
        <v>390</v>
      </c>
      <c r="V328" s="204">
        <v>0</v>
      </c>
      <c r="W328" s="204">
        <v>0</v>
      </c>
      <c r="X328" s="204">
        <f t="shared" si="21"/>
        <v>0</v>
      </c>
      <c r="Y328" s="204">
        <f t="shared" si="22"/>
        <v>14864.341318419998</v>
      </c>
    </row>
    <row r="329" spans="1:26" s="171" customFormat="1" ht="14.45" customHeight="1">
      <c r="A329" s="171" t="s">
        <v>60</v>
      </c>
      <c r="B329" s="175">
        <v>601615</v>
      </c>
      <c r="C329" s="175" t="s">
        <v>296</v>
      </c>
      <c r="D329" s="172" t="s">
        <v>297</v>
      </c>
      <c r="E329" s="174">
        <v>151063</v>
      </c>
      <c r="F329" s="175">
        <v>1035</v>
      </c>
      <c r="G329" s="175" t="s">
        <v>130</v>
      </c>
      <c r="H329" s="203">
        <v>10023.7824</v>
      </c>
      <c r="I329" s="204">
        <v>3348.54</v>
      </c>
      <c r="J329" s="204">
        <v>3703.3745039200007</v>
      </c>
      <c r="K329" s="204">
        <v>0</v>
      </c>
      <c r="L329" s="204">
        <v>0</v>
      </c>
      <c r="M329" s="204">
        <v>1147.9208265</v>
      </c>
      <c r="N329" s="204">
        <v>0</v>
      </c>
      <c r="O329" s="204">
        <v>0</v>
      </c>
      <c r="P329" s="204">
        <v>0</v>
      </c>
      <c r="Q329" s="204">
        <v>0</v>
      </c>
      <c r="R329" s="204">
        <f t="shared" si="20"/>
        <v>8199.8353304200009</v>
      </c>
      <c r="S329" s="175" t="s">
        <v>382</v>
      </c>
      <c r="T329" s="175">
        <v>1900</v>
      </c>
      <c r="U329" s="205" t="s">
        <v>390</v>
      </c>
      <c r="V329" s="204">
        <v>0</v>
      </c>
      <c r="W329" s="204">
        <v>0</v>
      </c>
      <c r="X329" s="204">
        <f t="shared" si="21"/>
        <v>0</v>
      </c>
      <c r="Y329" s="204">
        <f t="shared" si="22"/>
        <v>8199.8353304200009</v>
      </c>
    </row>
    <row r="330" spans="1:26" s="171" customFormat="1" ht="14.45" customHeight="1">
      <c r="A330" s="171" t="s">
        <v>60</v>
      </c>
      <c r="B330" s="175">
        <v>601615</v>
      </c>
      <c r="C330" s="175" t="s">
        <v>296</v>
      </c>
      <c r="D330" s="172" t="s">
        <v>297</v>
      </c>
      <c r="E330" s="174">
        <v>151064</v>
      </c>
      <c r="F330" s="175">
        <v>1035</v>
      </c>
      <c r="G330" s="175" t="s">
        <v>130</v>
      </c>
      <c r="H330" s="203">
        <v>14245.632</v>
      </c>
      <c r="I330" s="204">
        <v>3348.54</v>
      </c>
      <c r="J330" s="204">
        <v>6350.8821768000016</v>
      </c>
      <c r="K330" s="204">
        <v>0</v>
      </c>
      <c r="L330" s="204">
        <v>0</v>
      </c>
      <c r="M330" s="204">
        <v>1147.9208265</v>
      </c>
      <c r="N330" s="204">
        <v>0</v>
      </c>
      <c r="O330" s="204">
        <v>1778.55871</v>
      </c>
      <c r="P330" s="204">
        <v>0</v>
      </c>
      <c r="Q330" s="204">
        <v>0</v>
      </c>
      <c r="R330" s="204">
        <f t="shared" si="20"/>
        <v>12625.901713300002</v>
      </c>
      <c r="S330" s="175" t="s">
        <v>382</v>
      </c>
      <c r="T330" s="175">
        <v>1900</v>
      </c>
      <c r="U330" s="205" t="s">
        <v>390</v>
      </c>
      <c r="V330" s="204">
        <v>0</v>
      </c>
      <c r="W330" s="204">
        <v>0</v>
      </c>
      <c r="X330" s="204">
        <f t="shared" si="21"/>
        <v>0</v>
      </c>
      <c r="Y330" s="204">
        <f t="shared" si="22"/>
        <v>12625.901713300002</v>
      </c>
      <c r="Z330" s="251"/>
    </row>
    <row r="331" spans="1:26" s="171" customFormat="1" ht="14.45" customHeight="1">
      <c r="A331" s="171" t="s">
        <v>60</v>
      </c>
      <c r="B331" s="175">
        <v>601615</v>
      </c>
      <c r="C331" s="175" t="s">
        <v>296</v>
      </c>
      <c r="D331" s="172" t="s">
        <v>297</v>
      </c>
      <c r="E331" s="174">
        <v>151073</v>
      </c>
      <c r="F331" s="175">
        <v>1035</v>
      </c>
      <c r="G331" s="175" t="s">
        <v>130</v>
      </c>
      <c r="H331" s="203">
        <v>12012.364799999999</v>
      </c>
      <c r="I331" s="204">
        <v>3348.54</v>
      </c>
      <c r="J331" s="204">
        <v>4535.1309865399999</v>
      </c>
      <c r="K331" s="204">
        <v>0</v>
      </c>
      <c r="L331" s="204">
        <v>0</v>
      </c>
      <c r="M331" s="204">
        <v>1147.9208265</v>
      </c>
      <c r="N331" s="204">
        <v>0</v>
      </c>
      <c r="O331" s="204">
        <v>793.61608000000001</v>
      </c>
      <c r="P331" s="204">
        <v>0</v>
      </c>
      <c r="Q331" s="204">
        <v>0</v>
      </c>
      <c r="R331" s="204">
        <f t="shared" si="20"/>
        <v>9825.2078930400003</v>
      </c>
      <c r="S331" s="175" t="s">
        <v>385</v>
      </c>
      <c r="T331" s="175">
        <v>2016</v>
      </c>
      <c r="U331" s="205" t="s">
        <v>390</v>
      </c>
      <c r="V331" s="204">
        <v>0</v>
      </c>
      <c r="W331" s="204">
        <v>0</v>
      </c>
      <c r="X331" s="204">
        <f t="shared" si="21"/>
        <v>0</v>
      </c>
      <c r="Y331" s="204">
        <f t="shared" si="22"/>
        <v>9825.2078930400003</v>
      </c>
      <c r="Z331" s="251"/>
    </row>
    <row r="332" spans="1:26" s="171" customFormat="1" ht="14.45" customHeight="1">
      <c r="A332" s="171" t="s">
        <v>60</v>
      </c>
      <c r="B332" s="175">
        <v>601615</v>
      </c>
      <c r="C332" s="175" t="s">
        <v>296</v>
      </c>
      <c r="D332" s="172" t="s">
        <v>297</v>
      </c>
      <c r="E332" s="174">
        <v>151078</v>
      </c>
      <c r="F332" s="175">
        <v>1035</v>
      </c>
      <c r="G332" s="175" t="s">
        <v>130</v>
      </c>
      <c r="H332" s="203">
        <v>17259.6096</v>
      </c>
      <c r="I332" s="204">
        <v>3348.54</v>
      </c>
      <c r="J332" s="204">
        <v>7623.0187609800005</v>
      </c>
      <c r="K332" s="204">
        <v>0</v>
      </c>
      <c r="L332" s="204">
        <v>0</v>
      </c>
      <c r="M332" s="204">
        <v>1147.9208265</v>
      </c>
      <c r="N332" s="204">
        <v>0</v>
      </c>
      <c r="O332" s="204">
        <v>0</v>
      </c>
      <c r="P332" s="204">
        <v>0</v>
      </c>
      <c r="Q332" s="204">
        <v>0</v>
      </c>
      <c r="R332" s="204">
        <f t="shared" si="20"/>
        <v>12119.47958748</v>
      </c>
      <c r="S332" s="175" t="s">
        <v>382</v>
      </c>
      <c r="T332" s="175">
        <v>1900</v>
      </c>
      <c r="U332" s="205" t="s">
        <v>390</v>
      </c>
      <c r="V332" s="204">
        <v>0</v>
      </c>
      <c r="W332" s="204">
        <v>0</v>
      </c>
      <c r="X332" s="204">
        <f t="shared" si="21"/>
        <v>0</v>
      </c>
      <c r="Y332" s="204">
        <f t="shared" si="22"/>
        <v>12119.47958748</v>
      </c>
    </row>
    <row r="333" spans="1:26" s="171" customFormat="1" ht="14.45" customHeight="1">
      <c r="A333" s="171" t="s">
        <v>60</v>
      </c>
      <c r="B333" s="175">
        <v>601615</v>
      </c>
      <c r="C333" s="175" t="s">
        <v>296</v>
      </c>
      <c r="D333" s="172" t="s">
        <v>297</v>
      </c>
      <c r="E333" s="174">
        <v>151079</v>
      </c>
      <c r="F333" s="175">
        <v>1035</v>
      </c>
      <c r="G333" s="175" t="s">
        <v>130</v>
      </c>
      <c r="H333" s="203">
        <v>11689.92</v>
      </c>
      <c r="I333" s="204">
        <v>3348.54</v>
      </c>
      <c r="J333" s="204">
        <v>5406.7438284999998</v>
      </c>
      <c r="K333" s="204">
        <v>0</v>
      </c>
      <c r="L333" s="204">
        <v>0</v>
      </c>
      <c r="M333" s="204">
        <v>1147.9208265</v>
      </c>
      <c r="N333" s="204">
        <v>3825.5490000000004</v>
      </c>
      <c r="O333" s="204">
        <v>0</v>
      </c>
      <c r="P333" s="204">
        <v>0</v>
      </c>
      <c r="Q333" s="204">
        <v>0</v>
      </c>
      <c r="R333" s="204">
        <f t="shared" si="20"/>
        <v>13728.753655</v>
      </c>
      <c r="S333" s="175" t="s">
        <v>382</v>
      </c>
      <c r="T333" s="175">
        <v>1900</v>
      </c>
      <c r="U333" s="205" t="s">
        <v>390</v>
      </c>
      <c r="V333" s="204">
        <v>0</v>
      </c>
      <c r="W333" s="204">
        <v>0</v>
      </c>
      <c r="X333" s="204">
        <f t="shared" si="21"/>
        <v>0</v>
      </c>
      <c r="Y333" s="204">
        <f t="shared" si="22"/>
        <v>13728.753655</v>
      </c>
    </row>
    <row r="334" spans="1:26" s="171" customFormat="1" ht="14.45" customHeight="1">
      <c r="A334" s="171" t="s">
        <v>60</v>
      </c>
      <c r="B334" s="175">
        <v>601615</v>
      </c>
      <c r="C334" s="175" t="s">
        <v>296</v>
      </c>
      <c r="D334" s="172" t="s">
        <v>297</v>
      </c>
      <c r="E334" s="174">
        <v>161075</v>
      </c>
      <c r="F334" s="175">
        <v>1035</v>
      </c>
      <c r="G334" s="175" t="s">
        <v>130</v>
      </c>
      <c r="H334" s="203">
        <v>16231.103999999999</v>
      </c>
      <c r="I334" s="204">
        <v>3348.54</v>
      </c>
      <c r="J334" s="204">
        <v>7123.8341948200014</v>
      </c>
      <c r="K334" s="204">
        <v>0</v>
      </c>
      <c r="L334" s="204">
        <v>0</v>
      </c>
      <c r="M334" s="204">
        <v>1147.9208265</v>
      </c>
      <c r="N334" s="204">
        <v>0</v>
      </c>
      <c r="O334" s="204">
        <v>823.55200000000002</v>
      </c>
      <c r="P334" s="204">
        <v>0</v>
      </c>
      <c r="Q334" s="204">
        <v>0</v>
      </c>
      <c r="R334" s="204">
        <f t="shared" si="20"/>
        <v>12443.84702132</v>
      </c>
      <c r="S334" s="175" t="s">
        <v>382</v>
      </c>
      <c r="T334" s="175">
        <v>1900</v>
      </c>
      <c r="U334" s="205" t="s">
        <v>390</v>
      </c>
      <c r="V334" s="204">
        <v>0</v>
      </c>
      <c r="W334" s="204">
        <v>0</v>
      </c>
      <c r="X334" s="204">
        <f t="shared" si="21"/>
        <v>0</v>
      </c>
      <c r="Y334" s="204">
        <f t="shared" si="22"/>
        <v>12443.84702132</v>
      </c>
      <c r="Z334" s="251"/>
    </row>
    <row r="335" spans="1:26" s="171" customFormat="1" ht="14.45" customHeight="1">
      <c r="A335" s="171" t="s">
        <v>60</v>
      </c>
      <c r="B335" s="175">
        <v>601615</v>
      </c>
      <c r="C335" s="175" t="s">
        <v>296</v>
      </c>
      <c r="D335" s="172" t="s">
        <v>297</v>
      </c>
      <c r="E335" s="174">
        <v>161077</v>
      </c>
      <c r="F335" s="175">
        <v>1035</v>
      </c>
      <c r="G335" s="175" t="s">
        <v>130</v>
      </c>
      <c r="H335" s="203">
        <v>16883.251199999999</v>
      </c>
      <c r="I335" s="204">
        <v>3348.54</v>
      </c>
      <c r="J335" s="204">
        <v>6815.4374471400006</v>
      </c>
      <c r="K335" s="204">
        <v>0</v>
      </c>
      <c r="L335" s="204">
        <v>0</v>
      </c>
      <c r="M335" s="204">
        <v>1147.9208265</v>
      </c>
      <c r="N335" s="204">
        <v>0</v>
      </c>
      <c r="O335" s="204">
        <v>784.8</v>
      </c>
      <c r="P335" s="204">
        <v>0</v>
      </c>
      <c r="Q335" s="204">
        <v>0</v>
      </c>
      <c r="R335" s="204">
        <f t="shared" si="20"/>
        <v>12096.69827364</v>
      </c>
      <c r="S335" s="175" t="s">
        <v>382</v>
      </c>
      <c r="T335" s="175">
        <v>1900</v>
      </c>
      <c r="U335" s="205" t="s">
        <v>390</v>
      </c>
      <c r="V335" s="204">
        <v>0</v>
      </c>
      <c r="W335" s="204">
        <v>0</v>
      </c>
      <c r="X335" s="204">
        <f t="shared" si="21"/>
        <v>0</v>
      </c>
      <c r="Y335" s="204">
        <f t="shared" si="22"/>
        <v>12096.69827364</v>
      </c>
      <c r="Z335" s="251"/>
    </row>
    <row r="336" spans="1:26" s="208" customFormat="1" ht="14.45" customHeight="1">
      <c r="A336" s="208" t="s">
        <v>60</v>
      </c>
      <c r="B336" s="209">
        <v>601615</v>
      </c>
      <c r="C336" s="209" t="s">
        <v>296</v>
      </c>
      <c r="D336" s="220" t="s">
        <v>297</v>
      </c>
      <c r="E336" s="198" t="s">
        <v>563</v>
      </c>
      <c r="F336" s="209">
        <v>9020</v>
      </c>
      <c r="G336" s="209" t="s">
        <v>131</v>
      </c>
      <c r="H336" s="203">
        <v>0</v>
      </c>
      <c r="I336" s="210">
        <v>0</v>
      </c>
      <c r="J336" s="204">
        <v>0</v>
      </c>
      <c r="K336" s="204">
        <v>0</v>
      </c>
      <c r="L336" s="204">
        <v>0</v>
      </c>
      <c r="M336" s="210">
        <v>0</v>
      </c>
      <c r="N336" s="204">
        <v>0</v>
      </c>
      <c r="O336" s="210">
        <v>0</v>
      </c>
      <c r="P336" s="210">
        <v>301380.74</v>
      </c>
      <c r="Q336" s="204">
        <v>23118.777150000002</v>
      </c>
      <c r="R336" s="204">
        <f t="shared" si="20"/>
        <v>324499.51714999997</v>
      </c>
      <c r="S336" s="209" t="s">
        <v>152</v>
      </c>
      <c r="T336" s="209">
        <v>2020</v>
      </c>
      <c r="U336" s="211" t="s">
        <v>401</v>
      </c>
      <c r="V336" s="210">
        <v>381813</v>
      </c>
      <c r="W336" s="210">
        <v>40717.35</v>
      </c>
      <c r="X336" s="204">
        <f t="shared" si="21"/>
        <v>422530.35</v>
      </c>
      <c r="Y336" s="204">
        <f t="shared" si="22"/>
        <v>747029.86714999995</v>
      </c>
    </row>
    <row r="337" spans="1:26" s="171" customFormat="1" ht="14.45" customHeight="1">
      <c r="A337" s="171" t="s">
        <v>60</v>
      </c>
      <c r="B337" s="175">
        <v>601615</v>
      </c>
      <c r="C337" s="175" t="s">
        <v>339</v>
      </c>
      <c r="D337" s="172" t="s">
        <v>297</v>
      </c>
      <c r="E337" s="174">
        <v>151025</v>
      </c>
      <c r="F337" s="175">
        <v>1035</v>
      </c>
      <c r="G337" s="175" t="s">
        <v>130</v>
      </c>
      <c r="H337" s="203">
        <v>15448.32</v>
      </c>
      <c r="I337" s="204">
        <v>3348.54</v>
      </c>
      <c r="J337" s="204">
        <v>6833.0787865200009</v>
      </c>
      <c r="K337" s="204">
        <v>0</v>
      </c>
      <c r="L337" s="204">
        <v>0</v>
      </c>
      <c r="M337" s="204">
        <v>1147.9208265</v>
      </c>
      <c r="N337" s="204">
        <v>0</v>
      </c>
      <c r="O337" s="204">
        <v>784.8</v>
      </c>
      <c r="P337" s="204">
        <v>0</v>
      </c>
      <c r="Q337" s="204">
        <v>0</v>
      </c>
      <c r="R337" s="204">
        <f t="shared" si="20"/>
        <v>12114.33961302</v>
      </c>
      <c r="S337" s="175" t="s">
        <v>385</v>
      </c>
      <c r="T337" s="175">
        <v>2015</v>
      </c>
      <c r="U337" s="205" t="s">
        <v>390</v>
      </c>
      <c r="V337" s="204">
        <v>0</v>
      </c>
      <c r="W337" s="204">
        <v>0</v>
      </c>
      <c r="X337" s="204">
        <f t="shared" si="21"/>
        <v>0</v>
      </c>
      <c r="Y337" s="204">
        <f t="shared" si="22"/>
        <v>12114.33961302</v>
      </c>
      <c r="Z337" s="251"/>
    </row>
    <row r="338" spans="1:26" s="171" customFormat="1" ht="14.45" customHeight="1">
      <c r="A338" s="171" t="s">
        <v>60</v>
      </c>
      <c r="B338" s="175">
        <v>601615</v>
      </c>
      <c r="C338" s="175" t="s">
        <v>339</v>
      </c>
      <c r="D338" s="172" t="s">
        <v>297</v>
      </c>
      <c r="E338" s="174">
        <v>151026</v>
      </c>
      <c r="F338" s="175">
        <v>1035</v>
      </c>
      <c r="G338" s="175" t="s">
        <v>130</v>
      </c>
      <c r="H338" s="203">
        <v>14591.923199999999</v>
      </c>
      <c r="I338" s="204">
        <v>3348.54</v>
      </c>
      <c r="J338" s="204">
        <v>6908.8712075600006</v>
      </c>
      <c r="K338" s="204">
        <v>0</v>
      </c>
      <c r="L338" s="204">
        <v>0</v>
      </c>
      <c r="M338" s="204">
        <v>1147.9208265</v>
      </c>
      <c r="N338" s="204">
        <v>0</v>
      </c>
      <c r="O338" s="204">
        <v>0</v>
      </c>
      <c r="P338" s="204">
        <v>0</v>
      </c>
      <c r="Q338" s="204">
        <v>0</v>
      </c>
      <c r="R338" s="204">
        <f t="shared" si="20"/>
        <v>11405.33203406</v>
      </c>
      <c r="S338" s="175" t="s">
        <v>385</v>
      </c>
      <c r="T338" s="175">
        <v>2015</v>
      </c>
      <c r="U338" s="205" t="s">
        <v>390</v>
      </c>
      <c r="V338" s="204">
        <v>0</v>
      </c>
      <c r="W338" s="204">
        <v>0</v>
      </c>
      <c r="X338" s="204">
        <f t="shared" si="21"/>
        <v>0</v>
      </c>
      <c r="Y338" s="204">
        <f t="shared" si="22"/>
        <v>11405.33203406</v>
      </c>
    </row>
    <row r="339" spans="1:26" s="171" customFormat="1" ht="14.45" customHeight="1">
      <c r="A339" s="171" t="s">
        <v>60</v>
      </c>
      <c r="B339" s="175">
        <v>601615</v>
      </c>
      <c r="C339" s="175" t="s">
        <v>339</v>
      </c>
      <c r="D339" s="172" t="s">
        <v>297</v>
      </c>
      <c r="E339" s="174">
        <v>151033</v>
      </c>
      <c r="F339" s="175">
        <v>1035</v>
      </c>
      <c r="G339" s="175" t="s">
        <v>130</v>
      </c>
      <c r="H339" s="203">
        <v>6028.9919999999993</v>
      </c>
      <c r="I339" s="204">
        <v>3348.54</v>
      </c>
      <c r="J339" s="204">
        <v>493.30411970000017</v>
      </c>
      <c r="K339" s="204">
        <v>0</v>
      </c>
      <c r="L339" s="204">
        <v>0</v>
      </c>
      <c r="M339" s="204">
        <v>1147.9208265</v>
      </c>
      <c r="N339" s="204">
        <v>0</v>
      </c>
      <c r="O339" s="204">
        <v>0</v>
      </c>
      <c r="P339" s="204">
        <v>0</v>
      </c>
      <c r="Q339" s="204">
        <v>0</v>
      </c>
      <c r="R339" s="204">
        <f t="shared" si="20"/>
        <v>4989.7649461999999</v>
      </c>
      <c r="S339" s="175" t="s">
        <v>385</v>
      </c>
      <c r="T339" s="175">
        <v>2015</v>
      </c>
      <c r="U339" s="205" t="s">
        <v>390</v>
      </c>
      <c r="V339" s="204">
        <v>0</v>
      </c>
      <c r="W339" s="204">
        <v>0</v>
      </c>
      <c r="X339" s="204">
        <f t="shared" si="21"/>
        <v>0</v>
      </c>
      <c r="Y339" s="204">
        <f t="shared" si="22"/>
        <v>4989.7649461999999</v>
      </c>
    </row>
    <row r="340" spans="1:26" s="171" customFormat="1" ht="14.45" customHeight="1">
      <c r="A340" s="171" t="s">
        <v>60</v>
      </c>
      <c r="B340" s="175">
        <v>601615</v>
      </c>
      <c r="C340" s="175" t="s">
        <v>339</v>
      </c>
      <c r="D340" s="172" t="s">
        <v>297</v>
      </c>
      <c r="E340" s="174">
        <v>151034</v>
      </c>
      <c r="F340" s="175">
        <v>1035</v>
      </c>
      <c r="G340" s="175" t="s">
        <v>130</v>
      </c>
      <c r="H340" s="203">
        <v>14649.983999999999</v>
      </c>
      <c r="I340" s="204">
        <v>3348.54</v>
      </c>
      <c r="J340" s="204">
        <v>5965.3862422000011</v>
      </c>
      <c r="K340" s="204">
        <v>0</v>
      </c>
      <c r="L340" s="204">
        <v>0</v>
      </c>
      <c r="M340" s="204">
        <v>1147.9208265</v>
      </c>
      <c r="N340" s="204">
        <v>0</v>
      </c>
      <c r="O340" s="204">
        <v>724.25</v>
      </c>
      <c r="P340" s="204">
        <v>0</v>
      </c>
      <c r="Q340" s="204">
        <v>0</v>
      </c>
      <c r="R340" s="204">
        <f t="shared" si="20"/>
        <v>11186.097068700001</v>
      </c>
      <c r="S340" s="175" t="s">
        <v>385</v>
      </c>
      <c r="T340" s="175">
        <v>2015</v>
      </c>
      <c r="U340" s="205" t="s">
        <v>390</v>
      </c>
      <c r="V340" s="204">
        <v>0</v>
      </c>
      <c r="W340" s="204">
        <v>0</v>
      </c>
      <c r="X340" s="204">
        <f t="shared" si="21"/>
        <v>0</v>
      </c>
      <c r="Y340" s="204">
        <f t="shared" si="22"/>
        <v>11186.097068700001</v>
      </c>
      <c r="Z340" s="251"/>
    </row>
    <row r="341" spans="1:26" s="171" customFormat="1" ht="14.45" customHeight="1">
      <c r="A341" s="171" t="s">
        <v>60</v>
      </c>
      <c r="B341" s="175">
        <v>601615</v>
      </c>
      <c r="C341" s="175" t="s">
        <v>339</v>
      </c>
      <c r="D341" s="172" t="s">
        <v>297</v>
      </c>
      <c r="E341" s="174">
        <v>151035</v>
      </c>
      <c r="F341" s="175">
        <v>1035</v>
      </c>
      <c r="G341" s="175" t="s">
        <v>130</v>
      </c>
      <c r="H341" s="203">
        <v>18996.249599999999</v>
      </c>
      <c r="I341" s="204">
        <v>3348.54</v>
      </c>
      <c r="J341" s="204">
        <v>8372.4489931600019</v>
      </c>
      <c r="K341" s="204">
        <v>0</v>
      </c>
      <c r="L341" s="204">
        <v>0</v>
      </c>
      <c r="M341" s="204">
        <v>1147.9208265</v>
      </c>
      <c r="N341" s="204">
        <v>0</v>
      </c>
      <c r="O341" s="204">
        <v>1876.5165000000002</v>
      </c>
      <c r="P341" s="204">
        <v>0</v>
      </c>
      <c r="Q341" s="204">
        <v>0</v>
      </c>
      <c r="R341" s="204">
        <f t="shared" si="20"/>
        <v>14745.42631966</v>
      </c>
      <c r="S341" s="175" t="s">
        <v>385</v>
      </c>
      <c r="T341" s="175">
        <v>2015</v>
      </c>
      <c r="U341" s="205" t="s">
        <v>390</v>
      </c>
      <c r="V341" s="204">
        <v>0</v>
      </c>
      <c r="W341" s="204">
        <v>0</v>
      </c>
      <c r="X341" s="204">
        <f t="shared" si="21"/>
        <v>0</v>
      </c>
      <c r="Y341" s="204">
        <f t="shared" si="22"/>
        <v>14745.42631966</v>
      </c>
      <c r="Z341" s="251"/>
    </row>
    <row r="342" spans="1:26" s="171" customFormat="1" ht="14.45" customHeight="1">
      <c r="A342" s="171" t="s">
        <v>60</v>
      </c>
      <c r="B342" s="175">
        <v>601615</v>
      </c>
      <c r="C342" s="175" t="s">
        <v>339</v>
      </c>
      <c r="D342" s="172" t="s">
        <v>297</v>
      </c>
      <c r="E342" s="174">
        <v>161030</v>
      </c>
      <c r="F342" s="175">
        <v>1035</v>
      </c>
      <c r="G342" s="175" t="s">
        <v>130</v>
      </c>
      <c r="H342" s="203">
        <v>12733.9776</v>
      </c>
      <c r="I342" s="204">
        <v>3348.54</v>
      </c>
      <c r="J342" s="204">
        <v>5084.6260390800016</v>
      </c>
      <c r="K342" s="204">
        <v>0</v>
      </c>
      <c r="L342" s="204">
        <v>0</v>
      </c>
      <c r="M342" s="204">
        <v>1147.9208265</v>
      </c>
      <c r="N342" s="204">
        <v>0</v>
      </c>
      <c r="O342" s="204">
        <v>0</v>
      </c>
      <c r="P342" s="204">
        <v>0</v>
      </c>
      <c r="Q342" s="204">
        <v>0</v>
      </c>
      <c r="R342" s="204">
        <f t="shared" si="20"/>
        <v>9581.0868655800023</v>
      </c>
      <c r="S342" s="175" t="s">
        <v>385</v>
      </c>
      <c r="T342" s="175">
        <v>2017</v>
      </c>
      <c r="U342" s="205" t="s">
        <v>390</v>
      </c>
      <c r="V342" s="204">
        <v>0</v>
      </c>
      <c r="W342" s="204">
        <v>0</v>
      </c>
      <c r="X342" s="204">
        <f t="shared" si="21"/>
        <v>0</v>
      </c>
      <c r="Y342" s="204">
        <f t="shared" si="22"/>
        <v>9581.0868655800023</v>
      </c>
    </row>
    <row r="343" spans="1:26" s="171" customFormat="1" ht="14.45" customHeight="1">
      <c r="A343" s="171" t="s">
        <v>60</v>
      </c>
      <c r="B343" s="175">
        <v>601615</v>
      </c>
      <c r="C343" s="175" t="s">
        <v>339</v>
      </c>
      <c r="D343" s="172" t="s">
        <v>297</v>
      </c>
      <c r="E343" s="174">
        <v>161043</v>
      </c>
      <c r="F343" s="175">
        <v>1035</v>
      </c>
      <c r="G343" s="175" t="s">
        <v>130</v>
      </c>
      <c r="H343" s="203">
        <v>15653.606399999999</v>
      </c>
      <c r="I343" s="204">
        <v>3348.54</v>
      </c>
      <c r="J343" s="204">
        <v>6271.1694581200009</v>
      </c>
      <c r="K343" s="204">
        <v>0</v>
      </c>
      <c r="L343" s="204">
        <v>0</v>
      </c>
      <c r="M343" s="204">
        <v>1147.9208265</v>
      </c>
      <c r="N343" s="204">
        <v>0</v>
      </c>
      <c r="O343" s="204">
        <v>0</v>
      </c>
      <c r="P343" s="204">
        <v>0</v>
      </c>
      <c r="Q343" s="204">
        <v>0</v>
      </c>
      <c r="R343" s="204">
        <f t="shared" si="20"/>
        <v>10767.63028462</v>
      </c>
      <c r="S343" s="175" t="s">
        <v>385</v>
      </c>
      <c r="T343" s="175">
        <v>2017</v>
      </c>
      <c r="U343" s="205" t="s">
        <v>390</v>
      </c>
      <c r="V343" s="204">
        <v>0</v>
      </c>
      <c r="W343" s="204">
        <v>0</v>
      </c>
      <c r="X343" s="204">
        <f t="shared" si="21"/>
        <v>0</v>
      </c>
      <c r="Y343" s="204">
        <f t="shared" si="22"/>
        <v>10767.63028462</v>
      </c>
    </row>
    <row r="344" spans="1:26" s="171" customFormat="1" ht="14.45" customHeight="1">
      <c r="A344" s="171" t="s">
        <v>60</v>
      </c>
      <c r="B344" s="175">
        <v>601615</v>
      </c>
      <c r="C344" s="175" t="s">
        <v>339</v>
      </c>
      <c r="D344" s="172" t="s">
        <v>297</v>
      </c>
      <c r="E344" s="174">
        <v>161044</v>
      </c>
      <c r="F344" s="175">
        <v>1035</v>
      </c>
      <c r="G344" s="175" t="s">
        <v>130</v>
      </c>
      <c r="H344" s="203">
        <v>20240.409599999999</v>
      </c>
      <c r="I344" s="204">
        <v>3348.54</v>
      </c>
      <c r="J344" s="204">
        <v>9161.7355846800019</v>
      </c>
      <c r="K344" s="204">
        <v>0</v>
      </c>
      <c r="L344" s="204">
        <v>0</v>
      </c>
      <c r="M344" s="204">
        <v>1147.9208265</v>
      </c>
      <c r="N344" s="204">
        <v>0</v>
      </c>
      <c r="O344" s="204">
        <v>0</v>
      </c>
      <c r="P344" s="204">
        <v>0</v>
      </c>
      <c r="Q344" s="204">
        <v>0</v>
      </c>
      <c r="R344" s="204">
        <f t="shared" si="20"/>
        <v>13658.196411180003</v>
      </c>
      <c r="S344" s="175" t="s">
        <v>385</v>
      </c>
      <c r="T344" s="175">
        <v>2017</v>
      </c>
      <c r="U344" s="205" t="s">
        <v>390</v>
      </c>
      <c r="V344" s="204">
        <v>0</v>
      </c>
      <c r="W344" s="204">
        <v>0</v>
      </c>
      <c r="X344" s="204">
        <f t="shared" si="21"/>
        <v>0</v>
      </c>
      <c r="Y344" s="204">
        <f t="shared" si="22"/>
        <v>13658.196411180003</v>
      </c>
    </row>
    <row r="345" spans="1:26" s="171" customFormat="1" ht="14.45" customHeight="1">
      <c r="A345" s="171" t="s">
        <v>60</v>
      </c>
      <c r="B345" s="175">
        <v>601615</v>
      </c>
      <c r="C345" s="175" t="s">
        <v>339</v>
      </c>
      <c r="D345" s="172" t="s">
        <v>297</v>
      </c>
      <c r="E345" s="177">
        <v>161045</v>
      </c>
      <c r="F345" s="175">
        <v>1035</v>
      </c>
      <c r="G345" s="175" t="s">
        <v>130</v>
      </c>
      <c r="H345" s="203">
        <v>29631.743999999999</v>
      </c>
      <c r="I345" s="204">
        <v>3348.54</v>
      </c>
      <c r="J345" s="204">
        <v>14753.386785200004</v>
      </c>
      <c r="K345" s="204">
        <v>0</v>
      </c>
      <c r="L345" s="204">
        <v>0</v>
      </c>
      <c r="M345" s="204">
        <v>1147.9208265</v>
      </c>
      <c r="N345" s="204">
        <v>0</v>
      </c>
      <c r="O345" s="204">
        <v>784.8</v>
      </c>
      <c r="P345" s="204">
        <v>0</v>
      </c>
      <c r="Q345" s="204">
        <v>0</v>
      </c>
      <c r="R345" s="204">
        <f t="shared" si="20"/>
        <v>20034.647611700006</v>
      </c>
      <c r="S345" s="175" t="s">
        <v>385</v>
      </c>
      <c r="T345" s="175">
        <v>2017</v>
      </c>
      <c r="U345" s="205" t="s">
        <v>390</v>
      </c>
      <c r="V345" s="204">
        <v>0</v>
      </c>
      <c r="W345" s="204">
        <v>0</v>
      </c>
      <c r="X345" s="204">
        <f t="shared" si="21"/>
        <v>0</v>
      </c>
      <c r="Y345" s="204">
        <f t="shared" si="22"/>
        <v>20034.647611700006</v>
      </c>
      <c r="Z345" s="251"/>
    </row>
    <row r="346" spans="1:26" s="171" customFormat="1" ht="14.45" customHeight="1">
      <c r="A346" s="171" t="s">
        <v>60</v>
      </c>
      <c r="B346" s="175">
        <v>601615</v>
      </c>
      <c r="C346" s="175" t="s">
        <v>339</v>
      </c>
      <c r="D346" s="172" t="s">
        <v>297</v>
      </c>
      <c r="E346" s="174">
        <v>161046</v>
      </c>
      <c r="F346" s="175">
        <v>1035</v>
      </c>
      <c r="G346" s="175" t="s">
        <v>130</v>
      </c>
      <c r="H346" s="203">
        <v>14607.475199999999</v>
      </c>
      <c r="I346" s="204">
        <v>3348.54</v>
      </c>
      <c r="J346" s="204">
        <v>5938.5975416600013</v>
      </c>
      <c r="K346" s="204">
        <v>0</v>
      </c>
      <c r="L346" s="204">
        <v>0</v>
      </c>
      <c r="M346" s="204">
        <v>1147.9208265</v>
      </c>
      <c r="N346" s="204">
        <v>0</v>
      </c>
      <c r="O346" s="204">
        <v>691.553</v>
      </c>
      <c r="P346" s="204">
        <v>0</v>
      </c>
      <c r="Q346" s="204">
        <v>0</v>
      </c>
      <c r="R346" s="204">
        <f t="shared" si="20"/>
        <v>11126.611368160002</v>
      </c>
      <c r="S346" s="175" t="s">
        <v>385</v>
      </c>
      <c r="T346" s="175">
        <v>2017</v>
      </c>
      <c r="U346" s="205" t="s">
        <v>390</v>
      </c>
      <c r="V346" s="204">
        <v>0</v>
      </c>
      <c r="W346" s="204">
        <v>0</v>
      </c>
      <c r="X346" s="204">
        <f t="shared" si="21"/>
        <v>0</v>
      </c>
      <c r="Y346" s="204">
        <f t="shared" si="22"/>
        <v>11126.611368160002</v>
      </c>
      <c r="Z346" s="251"/>
    </row>
    <row r="347" spans="1:26" s="171" customFormat="1" ht="14.45" customHeight="1">
      <c r="A347" s="171" t="s">
        <v>60</v>
      </c>
      <c r="B347" s="175">
        <v>601615</v>
      </c>
      <c r="C347" s="175" t="s">
        <v>339</v>
      </c>
      <c r="D347" s="172" t="s">
        <v>297</v>
      </c>
      <c r="E347" s="174">
        <v>161051</v>
      </c>
      <c r="F347" s="175">
        <v>1035</v>
      </c>
      <c r="G347" s="175" t="s">
        <v>130</v>
      </c>
      <c r="H347" s="203">
        <v>25658.7264</v>
      </c>
      <c r="I347" s="204">
        <v>3348.54</v>
      </c>
      <c r="J347" s="204">
        <v>12249.62335912</v>
      </c>
      <c r="K347" s="204">
        <v>0</v>
      </c>
      <c r="L347" s="204">
        <v>0</v>
      </c>
      <c r="M347" s="204">
        <v>1147.9208265</v>
      </c>
      <c r="N347" s="204">
        <v>153.02196000000001</v>
      </c>
      <c r="O347" s="204">
        <v>658.85599999999999</v>
      </c>
      <c r="P347" s="204">
        <v>0</v>
      </c>
      <c r="Q347" s="204">
        <v>0</v>
      </c>
      <c r="R347" s="204">
        <f t="shared" si="20"/>
        <v>17557.96214562</v>
      </c>
      <c r="S347" s="175" t="s">
        <v>385</v>
      </c>
      <c r="T347" s="175">
        <v>2017</v>
      </c>
      <c r="U347" s="205" t="s">
        <v>390</v>
      </c>
      <c r="V347" s="204">
        <v>0</v>
      </c>
      <c r="W347" s="204">
        <v>0</v>
      </c>
      <c r="X347" s="204">
        <f t="shared" si="21"/>
        <v>0</v>
      </c>
      <c r="Y347" s="204">
        <f t="shared" si="22"/>
        <v>17557.96214562</v>
      </c>
      <c r="Z347" s="251"/>
    </row>
    <row r="348" spans="1:26" s="171" customFormat="1" ht="14.45" customHeight="1">
      <c r="A348" s="171" t="s">
        <v>60</v>
      </c>
      <c r="B348" s="175">
        <v>601615</v>
      </c>
      <c r="C348" s="175" t="s">
        <v>339</v>
      </c>
      <c r="D348" s="172" t="s">
        <v>297</v>
      </c>
      <c r="E348" s="174">
        <v>161053</v>
      </c>
      <c r="F348" s="175">
        <v>1035</v>
      </c>
      <c r="G348" s="175" t="s">
        <v>130</v>
      </c>
      <c r="H348" s="203">
        <v>29324.851199999997</v>
      </c>
      <c r="I348" s="204">
        <v>3348.54</v>
      </c>
      <c r="J348" s="204">
        <v>14559.985434959999</v>
      </c>
      <c r="K348" s="204">
        <v>0</v>
      </c>
      <c r="L348" s="204">
        <v>0</v>
      </c>
      <c r="M348" s="204">
        <v>1147.9208265</v>
      </c>
      <c r="N348" s="204">
        <v>0</v>
      </c>
      <c r="O348" s="204">
        <v>0</v>
      </c>
      <c r="P348" s="204">
        <v>0</v>
      </c>
      <c r="Q348" s="204">
        <v>0</v>
      </c>
      <c r="R348" s="204">
        <f t="shared" si="20"/>
        <v>19056.446261460002</v>
      </c>
      <c r="S348" s="175" t="s">
        <v>385</v>
      </c>
      <c r="T348" s="175">
        <v>2017</v>
      </c>
      <c r="U348" s="205" t="s">
        <v>390</v>
      </c>
      <c r="V348" s="204">
        <v>0</v>
      </c>
      <c r="W348" s="204">
        <v>0</v>
      </c>
      <c r="X348" s="204">
        <f t="shared" si="21"/>
        <v>0</v>
      </c>
      <c r="Y348" s="204">
        <f t="shared" si="22"/>
        <v>19056.446261460002</v>
      </c>
    </row>
    <row r="349" spans="1:26" s="171" customFormat="1" ht="14.45" customHeight="1">
      <c r="A349" s="171" t="s">
        <v>60</v>
      </c>
      <c r="B349" s="175">
        <v>601615</v>
      </c>
      <c r="C349" s="175" t="s">
        <v>339</v>
      </c>
      <c r="D349" s="172" t="s">
        <v>297</v>
      </c>
      <c r="E349" s="174" t="s">
        <v>564</v>
      </c>
      <c r="F349" s="175">
        <v>1035</v>
      </c>
      <c r="G349" s="175" t="s">
        <v>130</v>
      </c>
      <c r="H349" s="203">
        <v>19164.211199999998</v>
      </c>
      <c r="I349" s="204">
        <v>3348.54</v>
      </c>
      <c r="J349" s="204">
        <v>9062.4213778000012</v>
      </c>
      <c r="K349" s="204">
        <v>0</v>
      </c>
      <c r="L349" s="204">
        <v>0</v>
      </c>
      <c r="M349" s="204">
        <v>1147.9208265</v>
      </c>
      <c r="N349" s="204">
        <v>0</v>
      </c>
      <c r="O349" s="204">
        <v>0</v>
      </c>
      <c r="P349" s="204">
        <v>0</v>
      </c>
      <c r="Q349" s="204">
        <v>0</v>
      </c>
      <c r="R349" s="204">
        <f t="shared" si="20"/>
        <v>13558.882204300002</v>
      </c>
      <c r="S349" s="175" t="s">
        <v>385</v>
      </c>
      <c r="T349" s="175">
        <v>2018</v>
      </c>
      <c r="U349" s="205" t="s">
        <v>390</v>
      </c>
      <c r="V349" s="204">
        <v>0</v>
      </c>
      <c r="W349" s="204">
        <v>0</v>
      </c>
      <c r="X349" s="204">
        <f t="shared" si="21"/>
        <v>0</v>
      </c>
      <c r="Y349" s="204">
        <f t="shared" si="22"/>
        <v>13558.882204300002</v>
      </c>
    </row>
    <row r="350" spans="1:26" s="171" customFormat="1" ht="14.45" customHeight="1">
      <c r="A350" s="171" t="s">
        <v>60</v>
      </c>
      <c r="B350" s="175">
        <v>601615</v>
      </c>
      <c r="C350" s="175" t="s">
        <v>339</v>
      </c>
      <c r="D350" s="172" t="s">
        <v>297</v>
      </c>
      <c r="E350" s="174" t="s">
        <v>565</v>
      </c>
      <c r="F350" s="175">
        <v>1035</v>
      </c>
      <c r="G350" s="175" t="s">
        <v>130</v>
      </c>
      <c r="H350" s="203">
        <v>12353.472</v>
      </c>
      <c r="I350" s="204">
        <v>3348.54</v>
      </c>
      <c r="J350" s="204">
        <v>4844.8345001000016</v>
      </c>
      <c r="K350" s="204">
        <v>0</v>
      </c>
      <c r="L350" s="204">
        <v>0</v>
      </c>
      <c r="M350" s="204">
        <v>1147.9208265</v>
      </c>
      <c r="N350" s="204">
        <v>0</v>
      </c>
      <c r="O350" s="204">
        <v>1641.7157100000002</v>
      </c>
      <c r="P350" s="204">
        <v>0</v>
      </c>
      <c r="Q350" s="204">
        <v>0</v>
      </c>
      <c r="R350" s="204">
        <f t="shared" si="20"/>
        <v>10983.011036600003</v>
      </c>
      <c r="S350" s="175" t="s">
        <v>385</v>
      </c>
      <c r="T350" s="175">
        <v>2018</v>
      </c>
      <c r="U350" s="205" t="s">
        <v>390</v>
      </c>
      <c r="V350" s="204">
        <v>0</v>
      </c>
      <c r="W350" s="204">
        <v>0</v>
      </c>
      <c r="X350" s="204">
        <f t="shared" si="21"/>
        <v>0</v>
      </c>
      <c r="Y350" s="204">
        <f t="shared" si="22"/>
        <v>10983.011036600003</v>
      </c>
      <c r="Z350" s="251"/>
    </row>
    <row r="351" spans="1:26" s="171" customFormat="1" ht="14.45" customHeight="1">
      <c r="A351" s="171" t="s">
        <v>60</v>
      </c>
      <c r="B351" s="175">
        <v>601615</v>
      </c>
      <c r="C351" s="175" t="s">
        <v>339</v>
      </c>
      <c r="D351" s="172" t="s">
        <v>297</v>
      </c>
      <c r="E351" s="174" t="s">
        <v>566</v>
      </c>
      <c r="F351" s="175">
        <v>1035</v>
      </c>
      <c r="G351" s="175" t="s">
        <v>130</v>
      </c>
      <c r="H351" s="203">
        <v>14625.100799999998</v>
      </c>
      <c r="I351" s="204">
        <v>3348.54</v>
      </c>
      <c r="J351" s="204">
        <v>5623.0135816400016</v>
      </c>
      <c r="K351" s="204">
        <v>0</v>
      </c>
      <c r="L351" s="204">
        <v>0</v>
      </c>
      <c r="M351" s="204">
        <v>1147.9208265</v>
      </c>
      <c r="N351" s="204">
        <v>0</v>
      </c>
      <c r="O351" s="204">
        <v>0</v>
      </c>
      <c r="P351" s="204">
        <v>0</v>
      </c>
      <c r="Q351" s="204">
        <v>0</v>
      </c>
      <c r="R351" s="204">
        <f t="shared" si="20"/>
        <v>10119.47440814</v>
      </c>
      <c r="S351" s="175" t="s">
        <v>385</v>
      </c>
      <c r="T351" s="175">
        <v>2018</v>
      </c>
      <c r="U351" s="205" t="s">
        <v>390</v>
      </c>
      <c r="V351" s="204">
        <v>0</v>
      </c>
      <c r="W351" s="204">
        <v>0</v>
      </c>
      <c r="X351" s="204">
        <f t="shared" si="21"/>
        <v>0</v>
      </c>
      <c r="Y351" s="204">
        <f t="shared" si="22"/>
        <v>10119.47440814</v>
      </c>
    </row>
    <row r="352" spans="1:26" s="171" customFormat="1" ht="14.45" customHeight="1">
      <c r="A352" s="171" t="s">
        <v>60</v>
      </c>
      <c r="B352" s="175">
        <v>601615</v>
      </c>
      <c r="C352" s="175" t="s">
        <v>339</v>
      </c>
      <c r="D352" s="172" t="s">
        <v>297</v>
      </c>
      <c r="E352" s="174" t="s">
        <v>567</v>
      </c>
      <c r="F352" s="175">
        <v>1035</v>
      </c>
      <c r="G352" s="175" t="s">
        <v>130</v>
      </c>
      <c r="H352" s="203">
        <v>17339.443199999998</v>
      </c>
      <c r="I352" s="204">
        <v>3348.54</v>
      </c>
      <c r="J352" s="204">
        <v>7660.2615885600007</v>
      </c>
      <c r="K352" s="204">
        <v>0</v>
      </c>
      <c r="L352" s="204">
        <v>0</v>
      </c>
      <c r="M352" s="204">
        <v>1147.9208265</v>
      </c>
      <c r="N352" s="204">
        <v>0</v>
      </c>
      <c r="O352" s="204">
        <v>0</v>
      </c>
      <c r="P352" s="204">
        <v>0</v>
      </c>
      <c r="Q352" s="204">
        <v>0</v>
      </c>
      <c r="R352" s="204">
        <f t="shared" si="20"/>
        <v>12156.72241506</v>
      </c>
      <c r="S352" s="175" t="s">
        <v>385</v>
      </c>
      <c r="T352" s="175">
        <v>2018</v>
      </c>
      <c r="U352" s="205" t="s">
        <v>390</v>
      </c>
      <c r="V352" s="204">
        <v>0</v>
      </c>
      <c r="W352" s="204">
        <v>0</v>
      </c>
      <c r="X352" s="204">
        <f t="shared" si="21"/>
        <v>0</v>
      </c>
      <c r="Y352" s="204">
        <f t="shared" si="22"/>
        <v>12156.72241506</v>
      </c>
    </row>
    <row r="353" spans="1:26" s="171" customFormat="1" ht="14.45" customHeight="1">
      <c r="A353" s="171" t="s">
        <v>60</v>
      </c>
      <c r="B353" s="175">
        <v>601615</v>
      </c>
      <c r="C353" s="175" t="s">
        <v>339</v>
      </c>
      <c r="D353" s="172" t="s">
        <v>297</v>
      </c>
      <c r="E353" s="174" t="s">
        <v>568</v>
      </c>
      <c r="F353" s="175">
        <v>1035</v>
      </c>
      <c r="G353" s="175" t="s">
        <v>130</v>
      </c>
      <c r="H353" s="203">
        <v>12796.185599999999</v>
      </c>
      <c r="I353" s="204">
        <v>3348.54</v>
      </c>
      <c r="J353" s="204">
        <v>5450.5204854800004</v>
      </c>
      <c r="K353" s="204">
        <v>0</v>
      </c>
      <c r="L353" s="204">
        <v>0</v>
      </c>
      <c r="M353" s="204">
        <v>1147.9208265</v>
      </c>
      <c r="N353" s="204">
        <v>6404.6703766500004</v>
      </c>
      <c r="O353" s="204">
        <v>674.59900000000005</v>
      </c>
      <c r="P353" s="204">
        <v>0</v>
      </c>
      <c r="Q353" s="204">
        <v>0</v>
      </c>
      <c r="R353" s="204">
        <f t="shared" si="20"/>
        <v>17026.25068863</v>
      </c>
      <c r="S353" s="175" t="s">
        <v>385</v>
      </c>
      <c r="T353" s="175">
        <v>2018</v>
      </c>
      <c r="U353" s="205" t="s">
        <v>390</v>
      </c>
      <c r="V353" s="204">
        <v>0</v>
      </c>
      <c r="W353" s="204">
        <v>0</v>
      </c>
      <c r="X353" s="204">
        <f t="shared" si="21"/>
        <v>0</v>
      </c>
      <c r="Y353" s="204">
        <f t="shared" si="22"/>
        <v>17026.25068863</v>
      </c>
      <c r="Z353" s="251"/>
    </row>
    <row r="354" spans="1:26" s="171" customFormat="1" ht="14.45" customHeight="1">
      <c r="A354" s="171" t="s">
        <v>60</v>
      </c>
      <c r="B354" s="175">
        <v>601615</v>
      </c>
      <c r="C354" s="175" t="s">
        <v>339</v>
      </c>
      <c r="D354" s="172" t="s">
        <v>297</v>
      </c>
      <c r="E354" s="174" t="s">
        <v>569</v>
      </c>
      <c r="F354" s="175">
        <v>1035</v>
      </c>
      <c r="G354" s="175" t="s">
        <v>130</v>
      </c>
      <c r="H354" s="203">
        <v>15620.4288</v>
      </c>
      <c r="I354" s="204">
        <v>3348.54</v>
      </c>
      <c r="J354" s="204">
        <v>6250.2612040400018</v>
      </c>
      <c r="K354" s="204">
        <v>0</v>
      </c>
      <c r="L354" s="204">
        <v>0</v>
      </c>
      <c r="M354" s="204">
        <v>1147.9208265</v>
      </c>
      <c r="N354" s="204">
        <v>0</v>
      </c>
      <c r="O354" s="204">
        <v>0</v>
      </c>
      <c r="P354" s="204">
        <v>0</v>
      </c>
      <c r="Q354" s="204">
        <v>0</v>
      </c>
      <c r="R354" s="204">
        <f t="shared" si="20"/>
        <v>10746.722030540002</v>
      </c>
      <c r="S354" s="175" t="s">
        <v>385</v>
      </c>
      <c r="T354" s="175">
        <v>2018</v>
      </c>
      <c r="U354" s="205" t="s">
        <v>390</v>
      </c>
      <c r="V354" s="204">
        <v>0</v>
      </c>
      <c r="W354" s="204">
        <v>0</v>
      </c>
      <c r="X354" s="204">
        <f t="shared" si="21"/>
        <v>0</v>
      </c>
      <c r="Y354" s="204">
        <f t="shared" si="22"/>
        <v>10746.722030540002</v>
      </c>
    </row>
    <row r="355" spans="1:26" s="171" customFormat="1" ht="14.45" customHeight="1">
      <c r="A355" s="171" t="s">
        <v>60</v>
      </c>
      <c r="B355" s="175">
        <v>601615</v>
      </c>
      <c r="C355" s="175" t="s">
        <v>339</v>
      </c>
      <c r="D355" s="172" t="s">
        <v>297</v>
      </c>
      <c r="E355" s="174" t="s">
        <v>570</v>
      </c>
      <c r="F355" s="175">
        <v>1035</v>
      </c>
      <c r="G355" s="175" t="s">
        <v>130</v>
      </c>
      <c r="H355" s="203">
        <v>17616.268799999998</v>
      </c>
      <c r="I355" s="204">
        <v>3348.54</v>
      </c>
      <c r="J355" s="204">
        <v>8161.4063035399995</v>
      </c>
      <c r="K355" s="204">
        <v>0</v>
      </c>
      <c r="L355" s="204">
        <v>0</v>
      </c>
      <c r="M355" s="204">
        <v>1147.9208265</v>
      </c>
      <c r="N355" s="204">
        <v>0</v>
      </c>
      <c r="O355" s="204">
        <v>0</v>
      </c>
      <c r="P355" s="204">
        <v>0</v>
      </c>
      <c r="Q355" s="204">
        <v>0</v>
      </c>
      <c r="R355" s="204">
        <f t="shared" si="20"/>
        <v>12657.86713004</v>
      </c>
      <c r="S355" s="175" t="s">
        <v>385</v>
      </c>
      <c r="T355" s="175">
        <v>2018</v>
      </c>
      <c r="U355" s="205" t="s">
        <v>390</v>
      </c>
      <c r="V355" s="204">
        <v>0</v>
      </c>
      <c r="W355" s="204">
        <v>0</v>
      </c>
      <c r="X355" s="204">
        <f t="shared" si="21"/>
        <v>0</v>
      </c>
      <c r="Y355" s="204">
        <f t="shared" si="22"/>
        <v>12657.86713004</v>
      </c>
    </row>
    <row r="356" spans="1:26" s="171" customFormat="1" ht="14.45" customHeight="1">
      <c r="A356" s="171" t="s">
        <v>60</v>
      </c>
      <c r="B356" s="175">
        <v>601615</v>
      </c>
      <c r="C356" s="175" t="s">
        <v>339</v>
      </c>
      <c r="D356" s="172" t="s">
        <v>297</v>
      </c>
      <c r="E356" s="174" t="s">
        <v>571</v>
      </c>
      <c r="F356" s="175">
        <v>1035</v>
      </c>
      <c r="G356" s="175" t="s">
        <v>130</v>
      </c>
      <c r="H356" s="203">
        <v>21809.088</v>
      </c>
      <c r="I356" s="204">
        <v>3348.54</v>
      </c>
      <c r="J356" s="204">
        <v>10150.303972900003</v>
      </c>
      <c r="K356" s="204">
        <v>0</v>
      </c>
      <c r="L356" s="204">
        <v>0</v>
      </c>
      <c r="M356" s="204">
        <v>1147.9208265</v>
      </c>
      <c r="N356" s="204">
        <v>0</v>
      </c>
      <c r="O356" s="204">
        <v>0</v>
      </c>
      <c r="P356" s="204">
        <v>0</v>
      </c>
      <c r="Q356" s="204">
        <v>0</v>
      </c>
      <c r="R356" s="204">
        <f t="shared" si="20"/>
        <v>14646.764799400002</v>
      </c>
      <c r="S356" s="175" t="s">
        <v>385</v>
      </c>
      <c r="T356" s="175">
        <v>2018</v>
      </c>
      <c r="U356" s="205" t="s">
        <v>390</v>
      </c>
      <c r="V356" s="204">
        <v>0</v>
      </c>
      <c r="W356" s="204">
        <v>0</v>
      </c>
      <c r="X356" s="204">
        <f t="shared" si="21"/>
        <v>0</v>
      </c>
      <c r="Y356" s="204">
        <f t="shared" si="22"/>
        <v>14646.764799400002</v>
      </c>
    </row>
    <row r="357" spans="1:26" s="171" customFormat="1" ht="14.45" customHeight="1">
      <c r="A357" s="171" t="s">
        <v>60</v>
      </c>
      <c r="B357" s="175">
        <v>601615</v>
      </c>
      <c r="C357" s="175" t="s">
        <v>339</v>
      </c>
      <c r="D357" s="172" t="s">
        <v>297</v>
      </c>
      <c r="E357" s="174" t="s">
        <v>572</v>
      </c>
      <c r="F357" s="175">
        <v>1035</v>
      </c>
      <c r="G357" s="175" t="s">
        <v>130</v>
      </c>
      <c r="H357" s="203">
        <v>20109.772799999999</v>
      </c>
      <c r="I357" s="204">
        <v>3348.54</v>
      </c>
      <c r="J357" s="204">
        <v>9079.409334240001</v>
      </c>
      <c r="K357" s="204">
        <v>0</v>
      </c>
      <c r="L357" s="204">
        <v>0</v>
      </c>
      <c r="M357" s="204">
        <v>1147.9208265</v>
      </c>
      <c r="N357" s="204">
        <v>0</v>
      </c>
      <c r="O357" s="204">
        <v>1378.50486</v>
      </c>
      <c r="P357" s="204">
        <v>0</v>
      </c>
      <c r="Q357" s="204">
        <v>0</v>
      </c>
      <c r="R357" s="204">
        <f t="shared" si="20"/>
        <v>14954.375020740001</v>
      </c>
      <c r="S357" s="175" t="s">
        <v>385</v>
      </c>
      <c r="T357" s="175">
        <v>2019</v>
      </c>
      <c r="U357" s="205" t="s">
        <v>390</v>
      </c>
      <c r="V357" s="204">
        <v>0</v>
      </c>
      <c r="W357" s="204">
        <v>0</v>
      </c>
      <c r="X357" s="204">
        <f t="shared" si="21"/>
        <v>0</v>
      </c>
      <c r="Y357" s="204">
        <f t="shared" si="22"/>
        <v>14954.375020740001</v>
      </c>
      <c r="Z357" s="251"/>
    </row>
    <row r="358" spans="1:26" s="171" customFormat="1" ht="14.45" customHeight="1">
      <c r="A358" s="171" t="s">
        <v>60</v>
      </c>
      <c r="B358" s="175">
        <v>601615</v>
      </c>
      <c r="C358" s="175" t="s">
        <v>339</v>
      </c>
      <c r="D358" s="172" t="s">
        <v>297</v>
      </c>
      <c r="E358" s="177" t="s">
        <v>573</v>
      </c>
      <c r="F358" s="175">
        <v>1035</v>
      </c>
      <c r="G358" s="175" t="s">
        <v>130</v>
      </c>
      <c r="H358" s="203">
        <v>13370.5728</v>
      </c>
      <c r="I358" s="204">
        <v>3348.54</v>
      </c>
      <c r="J358" s="204">
        <v>5214.6492441400005</v>
      </c>
      <c r="K358" s="204">
        <v>0</v>
      </c>
      <c r="L358" s="204">
        <v>0</v>
      </c>
      <c r="M358" s="204">
        <v>1147.9208265</v>
      </c>
      <c r="N358" s="204">
        <v>0</v>
      </c>
      <c r="O358" s="204">
        <v>744.83699999999999</v>
      </c>
      <c r="P358" s="204">
        <v>0</v>
      </c>
      <c r="Q358" s="204">
        <v>0</v>
      </c>
      <c r="R358" s="204">
        <f t="shared" si="20"/>
        <v>10455.947070640001</v>
      </c>
      <c r="S358" s="175" t="s">
        <v>385</v>
      </c>
      <c r="T358" s="175">
        <v>2019</v>
      </c>
      <c r="U358" s="205" t="s">
        <v>390</v>
      </c>
      <c r="V358" s="204">
        <v>0</v>
      </c>
      <c r="W358" s="204">
        <v>0</v>
      </c>
      <c r="X358" s="204">
        <f t="shared" si="21"/>
        <v>0</v>
      </c>
      <c r="Y358" s="204">
        <f t="shared" si="22"/>
        <v>10455.947070640001</v>
      </c>
      <c r="Z358" s="251"/>
    </row>
    <row r="359" spans="1:26" s="171" customFormat="1" ht="14.45" customHeight="1">
      <c r="A359" s="171" t="s">
        <v>60</v>
      </c>
      <c r="B359" s="175">
        <v>601615</v>
      </c>
      <c r="C359" s="175" t="s">
        <v>339</v>
      </c>
      <c r="D359" s="172" t="s">
        <v>297</v>
      </c>
      <c r="E359" s="177" t="s">
        <v>574</v>
      </c>
      <c r="F359" s="175">
        <v>1035</v>
      </c>
      <c r="G359" s="175" t="s">
        <v>130</v>
      </c>
      <c r="H359" s="203">
        <v>17751.052799999998</v>
      </c>
      <c r="I359" s="204">
        <v>3348.54</v>
      </c>
      <c r="J359" s="204">
        <v>7266.2716757400003</v>
      </c>
      <c r="K359" s="204">
        <v>0</v>
      </c>
      <c r="L359" s="204">
        <v>0</v>
      </c>
      <c r="M359" s="204">
        <v>1147.9208265</v>
      </c>
      <c r="N359" s="204">
        <v>0</v>
      </c>
      <c r="O359" s="204">
        <v>845.35</v>
      </c>
      <c r="P359" s="204">
        <v>0</v>
      </c>
      <c r="Q359" s="204">
        <v>0</v>
      </c>
      <c r="R359" s="204">
        <f t="shared" si="20"/>
        <v>12608.08250224</v>
      </c>
      <c r="S359" s="175" t="s">
        <v>385</v>
      </c>
      <c r="T359" s="175">
        <v>2019</v>
      </c>
      <c r="U359" s="205" t="s">
        <v>390</v>
      </c>
      <c r="V359" s="204">
        <v>0</v>
      </c>
      <c r="W359" s="204">
        <v>0</v>
      </c>
      <c r="X359" s="204">
        <f t="shared" si="21"/>
        <v>0</v>
      </c>
      <c r="Y359" s="204">
        <f t="shared" si="22"/>
        <v>12608.08250224</v>
      </c>
      <c r="Z359" s="251"/>
    </row>
    <row r="360" spans="1:26" s="171" customFormat="1" ht="14.45" customHeight="1">
      <c r="A360" s="171" t="s">
        <v>60</v>
      </c>
      <c r="B360" s="175">
        <v>601615</v>
      </c>
      <c r="C360" s="175" t="s">
        <v>339</v>
      </c>
      <c r="D360" s="172" t="s">
        <v>297</v>
      </c>
      <c r="E360" s="177" t="s">
        <v>575</v>
      </c>
      <c r="F360" s="175">
        <v>1035</v>
      </c>
      <c r="G360" s="175" t="s">
        <v>130</v>
      </c>
      <c r="H360" s="203">
        <v>9439.0271999999986</v>
      </c>
      <c r="I360" s="204">
        <v>3348.54</v>
      </c>
      <c r="J360" s="204">
        <v>2201.9005078</v>
      </c>
      <c r="K360" s="204">
        <v>0</v>
      </c>
      <c r="L360" s="204">
        <v>0</v>
      </c>
      <c r="M360" s="204">
        <v>1147.9208265</v>
      </c>
      <c r="N360" s="204">
        <v>0</v>
      </c>
      <c r="O360" s="204">
        <v>1748.9255400000002</v>
      </c>
      <c r="P360" s="204">
        <v>0</v>
      </c>
      <c r="Q360" s="204">
        <v>0</v>
      </c>
      <c r="R360" s="204">
        <f t="shared" si="20"/>
        <v>8447.2868742999999</v>
      </c>
      <c r="S360" s="175" t="s">
        <v>385</v>
      </c>
      <c r="T360" s="175">
        <v>2019</v>
      </c>
      <c r="U360" s="205" t="s">
        <v>390</v>
      </c>
      <c r="V360" s="204">
        <v>0</v>
      </c>
      <c r="W360" s="204">
        <v>0</v>
      </c>
      <c r="X360" s="204">
        <f t="shared" si="21"/>
        <v>0</v>
      </c>
      <c r="Y360" s="204">
        <f t="shared" si="22"/>
        <v>8447.2868742999999</v>
      </c>
      <c r="Z360" s="251"/>
    </row>
    <row r="361" spans="1:26" s="171" customFormat="1" ht="14.45" customHeight="1">
      <c r="A361" s="171" t="s">
        <v>60</v>
      </c>
      <c r="B361" s="175">
        <v>601615</v>
      </c>
      <c r="C361" s="175" t="s">
        <v>339</v>
      </c>
      <c r="D361" s="172" t="s">
        <v>297</v>
      </c>
      <c r="E361" s="177" t="s">
        <v>576</v>
      </c>
      <c r="F361" s="175">
        <v>1035</v>
      </c>
      <c r="G361" s="175" t="s">
        <v>130</v>
      </c>
      <c r="H361" s="203">
        <v>20592.921599999998</v>
      </c>
      <c r="I361" s="204">
        <v>3348.54</v>
      </c>
      <c r="J361" s="204">
        <v>9057.194314280001</v>
      </c>
      <c r="K361" s="204">
        <v>0</v>
      </c>
      <c r="L361" s="204">
        <v>0</v>
      </c>
      <c r="M361" s="204">
        <v>1147.9208265</v>
      </c>
      <c r="N361" s="204">
        <v>0</v>
      </c>
      <c r="O361" s="204">
        <v>0</v>
      </c>
      <c r="P361" s="204">
        <v>0</v>
      </c>
      <c r="Q361" s="204">
        <v>0</v>
      </c>
      <c r="R361" s="204">
        <f t="shared" si="20"/>
        <v>13553.655140780002</v>
      </c>
      <c r="S361" s="175" t="s">
        <v>385</v>
      </c>
      <c r="T361" s="175">
        <v>2019</v>
      </c>
      <c r="U361" s="205" t="s">
        <v>390</v>
      </c>
      <c r="V361" s="204">
        <v>0</v>
      </c>
      <c r="W361" s="204">
        <v>0</v>
      </c>
      <c r="X361" s="204">
        <f t="shared" si="21"/>
        <v>0</v>
      </c>
      <c r="Y361" s="204">
        <f t="shared" si="22"/>
        <v>13553.655140780002</v>
      </c>
    </row>
    <row r="362" spans="1:26" s="171" customFormat="1" ht="14.45" customHeight="1">
      <c r="A362" s="171" t="s">
        <v>60</v>
      </c>
      <c r="B362" s="175">
        <v>601615</v>
      </c>
      <c r="C362" s="175" t="s">
        <v>339</v>
      </c>
      <c r="D362" s="172" t="s">
        <v>297</v>
      </c>
      <c r="E362" s="177" t="s">
        <v>577</v>
      </c>
      <c r="F362" s="175">
        <v>1035</v>
      </c>
      <c r="G362" s="175" t="s">
        <v>130</v>
      </c>
      <c r="H362" s="203">
        <v>15007.679999999998</v>
      </c>
      <c r="I362" s="204">
        <v>3348.54</v>
      </c>
      <c r="J362" s="204">
        <v>5868.6855670800005</v>
      </c>
      <c r="K362" s="204">
        <v>0</v>
      </c>
      <c r="L362" s="204">
        <v>0</v>
      </c>
      <c r="M362" s="204">
        <v>1147.9208265</v>
      </c>
      <c r="N362" s="204">
        <v>0</v>
      </c>
      <c r="O362" s="204">
        <v>0</v>
      </c>
      <c r="P362" s="204">
        <v>0</v>
      </c>
      <c r="Q362" s="204">
        <v>0</v>
      </c>
      <c r="R362" s="204">
        <f t="shared" si="20"/>
        <v>10365.14639358</v>
      </c>
      <c r="S362" s="175" t="s">
        <v>385</v>
      </c>
      <c r="T362" s="175">
        <v>2019</v>
      </c>
      <c r="U362" s="205" t="s">
        <v>390</v>
      </c>
      <c r="V362" s="204">
        <v>0</v>
      </c>
      <c r="W362" s="204">
        <v>0</v>
      </c>
      <c r="X362" s="204">
        <f t="shared" si="21"/>
        <v>0</v>
      </c>
      <c r="Y362" s="204">
        <f t="shared" si="22"/>
        <v>10365.14639358</v>
      </c>
    </row>
    <row r="363" spans="1:26" s="171" customFormat="1" ht="14.45" customHeight="1">
      <c r="A363" s="171" t="s">
        <v>60</v>
      </c>
      <c r="B363" s="175">
        <v>601615</v>
      </c>
      <c r="C363" s="175" t="s">
        <v>339</v>
      </c>
      <c r="D363" s="172" t="s">
        <v>297</v>
      </c>
      <c r="E363" s="177" t="s">
        <v>578</v>
      </c>
      <c r="F363" s="175">
        <v>1035</v>
      </c>
      <c r="G363" s="175" t="s">
        <v>130</v>
      </c>
      <c r="H363" s="203">
        <v>8624.1023999999998</v>
      </c>
      <c r="I363" s="204">
        <v>3348.54</v>
      </c>
      <c r="J363" s="204">
        <v>1636.7242647000005</v>
      </c>
      <c r="K363" s="204">
        <v>0</v>
      </c>
      <c r="L363" s="204">
        <v>0</v>
      </c>
      <c r="M363" s="204">
        <v>1147.9208265</v>
      </c>
      <c r="N363" s="204">
        <v>0</v>
      </c>
      <c r="O363" s="204">
        <v>0</v>
      </c>
      <c r="P363" s="204">
        <v>0</v>
      </c>
      <c r="Q363" s="204">
        <v>0</v>
      </c>
      <c r="R363" s="204">
        <f t="shared" si="20"/>
        <v>6133.1850912</v>
      </c>
      <c r="S363" s="175" t="s">
        <v>385</v>
      </c>
      <c r="T363" s="175">
        <v>2019</v>
      </c>
      <c r="U363" s="205" t="s">
        <v>390</v>
      </c>
      <c r="V363" s="204">
        <v>0</v>
      </c>
      <c r="W363" s="204">
        <v>0</v>
      </c>
      <c r="X363" s="204">
        <f t="shared" si="21"/>
        <v>0</v>
      </c>
      <c r="Y363" s="204">
        <f t="shared" si="22"/>
        <v>6133.1850912</v>
      </c>
    </row>
    <row r="364" spans="1:26" s="171" customFormat="1" ht="14.45" customHeight="1">
      <c r="A364" s="171" t="s">
        <v>60</v>
      </c>
      <c r="B364" s="175">
        <v>601615</v>
      </c>
      <c r="C364" s="175" t="s">
        <v>339</v>
      </c>
      <c r="D364" s="172" t="s">
        <v>297</v>
      </c>
      <c r="E364" s="177" t="s">
        <v>579</v>
      </c>
      <c r="F364" s="175">
        <v>1035</v>
      </c>
      <c r="G364" s="175" t="s">
        <v>130</v>
      </c>
      <c r="H364" s="203">
        <v>14047.6032</v>
      </c>
      <c r="I364" s="204">
        <v>3348.54</v>
      </c>
      <c r="J364" s="204">
        <v>5259.0792840600006</v>
      </c>
      <c r="K364" s="204">
        <v>0</v>
      </c>
      <c r="L364" s="204">
        <v>0</v>
      </c>
      <c r="M364" s="204">
        <v>1147.9208265</v>
      </c>
      <c r="N364" s="204">
        <v>0</v>
      </c>
      <c r="O364" s="204">
        <v>0</v>
      </c>
      <c r="P364" s="204">
        <v>0</v>
      </c>
      <c r="Q364" s="204">
        <v>0</v>
      </c>
      <c r="R364" s="204">
        <f t="shared" si="20"/>
        <v>9755.5401105600013</v>
      </c>
      <c r="S364" s="175" t="s">
        <v>385</v>
      </c>
      <c r="T364" s="175">
        <v>2019</v>
      </c>
      <c r="U364" s="205" t="s">
        <v>390</v>
      </c>
      <c r="V364" s="204">
        <v>0</v>
      </c>
      <c r="W364" s="204">
        <v>0</v>
      </c>
      <c r="X364" s="204">
        <f t="shared" si="21"/>
        <v>0</v>
      </c>
      <c r="Y364" s="204">
        <f t="shared" si="22"/>
        <v>9755.5401105600013</v>
      </c>
    </row>
    <row r="365" spans="1:26" s="171" customFormat="1" ht="14.45" customHeight="1">
      <c r="A365" s="171" t="s">
        <v>60</v>
      </c>
      <c r="B365" s="175">
        <v>601615</v>
      </c>
      <c r="C365" s="175" t="s">
        <v>339</v>
      </c>
      <c r="D365" s="172" t="s">
        <v>297</v>
      </c>
      <c r="E365" s="177" t="s">
        <v>580</v>
      </c>
      <c r="F365" s="175">
        <v>1035</v>
      </c>
      <c r="G365" s="175" t="s">
        <v>130</v>
      </c>
      <c r="H365" s="203">
        <v>16625.088</v>
      </c>
      <c r="I365" s="204">
        <v>3348.54</v>
      </c>
      <c r="J365" s="204">
        <v>7863.4636829000019</v>
      </c>
      <c r="K365" s="204">
        <v>0</v>
      </c>
      <c r="L365" s="204">
        <v>0</v>
      </c>
      <c r="M365" s="204">
        <v>1147.9208265</v>
      </c>
      <c r="N365" s="204">
        <v>0</v>
      </c>
      <c r="O365" s="204">
        <v>809.02</v>
      </c>
      <c r="P365" s="204">
        <v>0</v>
      </c>
      <c r="Q365" s="204">
        <v>0</v>
      </c>
      <c r="R365" s="204">
        <f t="shared" si="20"/>
        <v>13168.944509400002</v>
      </c>
      <c r="S365" s="175" t="s">
        <v>385</v>
      </c>
      <c r="T365" s="175">
        <v>2019</v>
      </c>
      <c r="U365" s="205" t="s">
        <v>390</v>
      </c>
      <c r="V365" s="204">
        <v>0</v>
      </c>
      <c r="W365" s="204">
        <v>0</v>
      </c>
      <c r="X365" s="204">
        <f t="shared" si="21"/>
        <v>0</v>
      </c>
      <c r="Y365" s="204">
        <f t="shared" si="22"/>
        <v>13168.944509400002</v>
      </c>
      <c r="Z365" s="251"/>
    </row>
    <row r="366" spans="1:26" s="171" customFormat="1" ht="14.45" customHeight="1">
      <c r="A366" s="171" t="s">
        <v>60</v>
      </c>
      <c r="B366" s="175">
        <v>601615</v>
      </c>
      <c r="C366" s="175" t="s">
        <v>339</v>
      </c>
      <c r="D366" s="172" t="s">
        <v>297</v>
      </c>
      <c r="E366" s="177" t="s">
        <v>581</v>
      </c>
      <c r="F366" s="175">
        <v>1035</v>
      </c>
      <c r="G366" s="175" t="s">
        <v>130</v>
      </c>
      <c r="H366" s="203">
        <v>18559.756799999999</v>
      </c>
      <c r="I366" s="204">
        <v>3348.54</v>
      </c>
      <c r="J366" s="204">
        <v>8102.6018389400015</v>
      </c>
      <c r="K366" s="204">
        <v>0</v>
      </c>
      <c r="L366" s="204">
        <v>0</v>
      </c>
      <c r="M366" s="204">
        <v>1147.9208265</v>
      </c>
      <c r="N366" s="204">
        <v>0</v>
      </c>
      <c r="O366" s="204">
        <v>0</v>
      </c>
      <c r="P366" s="204">
        <v>0</v>
      </c>
      <c r="Q366" s="204">
        <v>0</v>
      </c>
      <c r="R366" s="204">
        <f t="shared" si="20"/>
        <v>12599.062665440002</v>
      </c>
      <c r="S366" s="175" t="s">
        <v>385</v>
      </c>
      <c r="T366" s="175">
        <v>2019</v>
      </c>
      <c r="U366" s="205" t="s">
        <v>390</v>
      </c>
      <c r="V366" s="204">
        <v>0</v>
      </c>
      <c r="W366" s="204">
        <v>0</v>
      </c>
      <c r="X366" s="204">
        <f t="shared" si="21"/>
        <v>0</v>
      </c>
      <c r="Y366" s="204">
        <f t="shared" si="22"/>
        <v>12599.062665440002</v>
      </c>
    </row>
    <row r="367" spans="1:26" s="171" customFormat="1" ht="14.45" customHeight="1">
      <c r="A367" s="171" t="s">
        <v>60</v>
      </c>
      <c r="B367" s="175">
        <v>601615</v>
      </c>
      <c r="C367" s="175" t="s">
        <v>339</v>
      </c>
      <c r="D367" s="172" t="s">
        <v>297</v>
      </c>
      <c r="E367" s="177" t="s">
        <v>582</v>
      </c>
      <c r="F367" s="175">
        <v>1035</v>
      </c>
      <c r="G367" s="175" t="s">
        <v>130</v>
      </c>
      <c r="H367" s="203">
        <v>9557.2223999999987</v>
      </c>
      <c r="I367" s="204">
        <v>3348.54</v>
      </c>
      <c r="J367" s="204">
        <v>3578.5783623800007</v>
      </c>
      <c r="K367" s="204">
        <v>0</v>
      </c>
      <c r="L367" s="204">
        <v>0</v>
      </c>
      <c r="M367" s="204">
        <v>1147.9208265</v>
      </c>
      <c r="N367" s="204">
        <v>0</v>
      </c>
      <c r="O367" s="204">
        <v>0</v>
      </c>
      <c r="P367" s="204">
        <v>0</v>
      </c>
      <c r="Q367" s="204">
        <v>0</v>
      </c>
      <c r="R367" s="204">
        <f t="shared" si="20"/>
        <v>8075.0391888800004</v>
      </c>
      <c r="S367" s="175" t="s">
        <v>385</v>
      </c>
      <c r="T367" s="175">
        <v>2019</v>
      </c>
      <c r="U367" s="205" t="s">
        <v>390</v>
      </c>
      <c r="V367" s="204">
        <v>0</v>
      </c>
      <c r="W367" s="204">
        <v>0</v>
      </c>
      <c r="X367" s="204">
        <f t="shared" si="21"/>
        <v>0</v>
      </c>
      <c r="Y367" s="204">
        <f t="shared" si="22"/>
        <v>8075.0391888800004</v>
      </c>
    </row>
    <row r="368" spans="1:26" s="171" customFormat="1" ht="14.45" customHeight="1">
      <c r="A368" s="171" t="s">
        <v>60</v>
      </c>
      <c r="B368" s="175">
        <v>601615</v>
      </c>
      <c r="C368" s="175" t="s">
        <v>339</v>
      </c>
      <c r="D368" s="172" t="s">
        <v>297</v>
      </c>
      <c r="E368" s="177" t="s">
        <v>583</v>
      </c>
      <c r="F368" s="175">
        <v>1035</v>
      </c>
      <c r="G368" s="175" t="s">
        <v>130</v>
      </c>
      <c r="H368" s="203">
        <v>10596.096</v>
      </c>
      <c r="I368" s="204">
        <v>3348.54</v>
      </c>
      <c r="J368" s="204">
        <v>3312.6515058000009</v>
      </c>
      <c r="K368" s="204">
        <v>0</v>
      </c>
      <c r="L368" s="204">
        <v>0</v>
      </c>
      <c r="M368" s="204">
        <v>1147.9208265</v>
      </c>
      <c r="N368" s="204">
        <v>0</v>
      </c>
      <c r="O368" s="204">
        <v>669.755</v>
      </c>
      <c r="P368" s="204">
        <v>0</v>
      </c>
      <c r="Q368" s="204">
        <v>0</v>
      </c>
      <c r="R368" s="204">
        <f t="shared" si="20"/>
        <v>8478.8673323000003</v>
      </c>
      <c r="S368" s="175" t="s">
        <v>385</v>
      </c>
      <c r="T368" s="175">
        <v>2019</v>
      </c>
      <c r="U368" s="205" t="s">
        <v>390</v>
      </c>
      <c r="V368" s="204">
        <v>0</v>
      </c>
      <c r="W368" s="204">
        <v>0</v>
      </c>
      <c r="X368" s="204">
        <f t="shared" si="21"/>
        <v>0</v>
      </c>
      <c r="Y368" s="204">
        <f t="shared" si="22"/>
        <v>8478.8673323000003</v>
      </c>
      <c r="Z368" s="251"/>
    </row>
    <row r="369" spans="1:26" s="171" customFormat="1" ht="14.45" customHeight="1">
      <c r="A369" s="171" t="s">
        <v>60</v>
      </c>
      <c r="B369" s="175">
        <v>601615</v>
      </c>
      <c r="C369" s="175" t="s">
        <v>339</v>
      </c>
      <c r="D369" s="172" t="s">
        <v>297</v>
      </c>
      <c r="E369" s="177" t="s">
        <v>584</v>
      </c>
      <c r="F369" s="175">
        <v>1035</v>
      </c>
      <c r="G369" s="175" t="s">
        <v>130</v>
      </c>
      <c r="H369" s="203">
        <v>23012.8128</v>
      </c>
      <c r="I369" s="204">
        <v>3348.54</v>
      </c>
      <c r="J369" s="204">
        <v>10582.190096240003</v>
      </c>
      <c r="K369" s="204">
        <v>0</v>
      </c>
      <c r="L369" s="204">
        <v>0</v>
      </c>
      <c r="M369" s="204">
        <v>1147.9208265</v>
      </c>
      <c r="N369" s="204">
        <v>0</v>
      </c>
      <c r="O369" s="204">
        <v>0</v>
      </c>
      <c r="P369" s="204">
        <v>0</v>
      </c>
      <c r="Q369" s="204">
        <v>0</v>
      </c>
      <c r="R369" s="204">
        <f t="shared" si="20"/>
        <v>15078.650922740004</v>
      </c>
      <c r="S369" s="175" t="s">
        <v>385</v>
      </c>
      <c r="T369" s="175">
        <v>2019</v>
      </c>
      <c r="U369" s="205" t="s">
        <v>390</v>
      </c>
      <c r="V369" s="204">
        <v>0</v>
      </c>
      <c r="W369" s="204">
        <v>0</v>
      </c>
      <c r="X369" s="204">
        <f t="shared" si="21"/>
        <v>0</v>
      </c>
      <c r="Y369" s="204">
        <f t="shared" si="22"/>
        <v>15078.650922740004</v>
      </c>
    </row>
    <row r="370" spans="1:26" s="171" customFormat="1" ht="14.45" customHeight="1">
      <c r="A370" s="171" t="s">
        <v>60</v>
      </c>
      <c r="B370" s="175">
        <v>601615</v>
      </c>
      <c r="C370" s="175" t="s">
        <v>339</v>
      </c>
      <c r="D370" s="172" t="s">
        <v>297</v>
      </c>
      <c r="E370" s="177" t="s">
        <v>585</v>
      </c>
      <c r="F370" s="175">
        <v>1035</v>
      </c>
      <c r="G370" s="175" t="s">
        <v>130</v>
      </c>
      <c r="H370" s="203">
        <v>9881.7407999999996</v>
      </c>
      <c r="I370" s="204">
        <v>3348.54</v>
      </c>
      <c r="J370" s="204">
        <v>4242.4154294199998</v>
      </c>
      <c r="K370" s="204">
        <v>0</v>
      </c>
      <c r="L370" s="204">
        <v>0</v>
      </c>
      <c r="M370" s="204">
        <v>1147.9208265</v>
      </c>
      <c r="N370" s="204">
        <v>0</v>
      </c>
      <c r="O370" s="204">
        <v>1721.81125</v>
      </c>
      <c r="P370" s="204">
        <v>0</v>
      </c>
      <c r="Q370" s="204">
        <v>0</v>
      </c>
      <c r="R370" s="204">
        <f t="shared" si="20"/>
        <v>10460.687505920001</v>
      </c>
      <c r="S370" s="175" t="s">
        <v>385</v>
      </c>
      <c r="T370" s="175">
        <v>2020</v>
      </c>
      <c r="U370" s="205" t="s">
        <v>390</v>
      </c>
      <c r="V370" s="204">
        <v>0</v>
      </c>
      <c r="W370" s="204">
        <v>0</v>
      </c>
      <c r="X370" s="204">
        <f t="shared" si="21"/>
        <v>0</v>
      </c>
      <c r="Y370" s="204">
        <f t="shared" si="22"/>
        <v>10460.687505920001</v>
      </c>
      <c r="Z370" s="251"/>
    </row>
    <row r="371" spans="1:26" s="171" customFormat="1" ht="14.45" customHeight="1">
      <c r="A371" s="171" t="s">
        <v>60</v>
      </c>
      <c r="B371" s="175">
        <v>601615</v>
      </c>
      <c r="C371" s="175" t="s">
        <v>339</v>
      </c>
      <c r="D371" s="172" t="s">
        <v>297</v>
      </c>
      <c r="E371" s="177" t="s">
        <v>586</v>
      </c>
      <c r="F371" s="175">
        <v>1035</v>
      </c>
      <c r="G371" s="175" t="s">
        <v>130</v>
      </c>
      <c r="H371" s="203">
        <v>9010.8287999999993</v>
      </c>
      <c r="I371" s="204">
        <v>3348.54</v>
      </c>
      <c r="J371" s="204">
        <v>4671.0346380600004</v>
      </c>
      <c r="K371" s="204">
        <v>0</v>
      </c>
      <c r="L371" s="204">
        <v>0</v>
      </c>
      <c r="M371" s="204">
        <v>1147.9208265</v>
      </c>
      <c r="N371" s="204">
        <v>4813.8158250000006</v>
      </c>
      <c r="O371" s="204">
        <v>0</v>
      </c>
      <c r="P371" s="204">
        <v>0</v>
      </c>
      <c r="Q371" s="204">
        <v>0</v>
      </c>
      <c r="R371" s="204">
        <f t="shared" si="20"/>
        <v>13981.311289560002</v>
      </c>
      <c r="S371" s="175" t="s">
        <v>385</v>
      </c>
      <c r="T371" s="175">
        <v>2020</v>
      </c>
      <c r="U371" s="205" t="s">
        <v>390</v>
      </c>
      <c r="V371" s="204">
        <v>0</v>
      </c>
      <c r="W371" s="204">
        <v>0</v>
      </c>
      <c r="X371" s="204">
        <f t="shared" si="21"/>
        <v>0</v>
      </c>
      <c r="Y371" s="204">
        <f t="shared" si="22"/>
        <v>13981.311289560002</v>
      </c>
    </row>
    <row r="372" spans="1:26" s="171" customFormat="1" ht="14.45" customHeight="1">
      <c r="A372" s="171" t="s">
        <v>60</v>
      </c>
      <c r="B372" s="175">
        <v>601615</v>
      </c>
      <c r="C372" s="175" t="s">
        <v>339</v>
      </c>
      <c r="D372" s="172" t="s">
        <v>297</v>
      </c>
      <c r="E372" s="177" t="s">
        <v>587</v>
      </c>
      <c r="F372" s="175">
        <v>1035</v>
      </c>
      <c r="G372" s="175" t="s">
        <v>130</v>
      </c>
      <c r="H372" s="203">
        <v>10518.335999999999</v>
      </c>
      <c r="I372" s="204">
        <v>3348.54</v>
      </c>
      <c r="J372" s="204">
        <v>2925.1954223799994</v>
      </c>
      <c r="K372" s="204">
        <v>0</v>
      </c>
      <c r="L372" s="204">
        <v>0</v>
      </c>
      <c r="M372" s="204">
        <v>1147.9208265</v>
      </c>
      <c r="N372" s="204">
        <v>0</v>
      </c>
      <c r="O372" s="204">
        <v>0</v>
      </c>
      <c r="P372" s="204">
        <v>0</v>
      </c>
      <c r="Q372" s="204">
        <v>484.40000000000003</v>
      </c>
      <c r="R372" s="204">
        <f t="shared" si="20"/>
        <v>7906.0562488799987</v>
      </c>
      <c r="S372" s="175" t="s">
        <v>152</v>
      </c>
      <c r="T372" s="175">
        <v>2026</v>
      </c>
      <c r="U372" s="205" t="s">
        <v>397</v>
      </c>
      <c r="V372" s="204">
        <v>8000</v>
      </c>
      <c r="W372" s="204">
        <v>853.14</v>
      </c>
      <c r="X372" s="204">
        <f t="shared" si="21"/>
        <v>8853.14</v>
      </c>
      <c r="Y372" s="204">
        <f t="shared" si="22"/>
        <v>16759.196248879998</v>
      </c>
    </row>
    <row r="373" spans="1:26" s="171" customFormat="1" ht="14.45" customHeight="1">
      <c r="A373" s="171" t="s">
        <v>60</v>
      </c>
      <c r="B373" s="175">
        <v>601615</v>
      </c>
      <c r="C373" s="175" t="s">
        <v>339</v>
      </c>
      <c r="D373" s="172" t="s">
        <v>297</v>
      </c>
      <c r="E373" s="177" t="s">
        <v>588</v>
      </c>
      <c r="F373" s="175">
        <v>1035</v>
      </c>
      <c r="G373" s="175" t="s">
        <v>130</v>
      </c>
      <c r="H373" s="203">
        <v>14151</v>
      </c>
      <c r="I373" s="204">
        <v>3348.54</v>
      </c>
      <c r="J373" s="204">
        <v>5040</v>
      </c>
      <c r="K373" s="204">
        <v>0</v>
      </c>
      <c r="L373" s="204">
        <v>0</v>
      </c>
      <c r="M373" s="204">
        <v>1147.9208265</v>
      </c>
      <c r="N373" s="204">
        <v>0</v>
      </c>
      <c r="O373" s="204">
        <v>0</v>
      </c>
      <c r="P373" s="204">
        <v>0</v>
      </c>
      <c r="Q373" s="204">
        <v>484.40000000000003</v>
      </c>
      <c r="R373" s="204">
        <f t="shared" si="20"/>
        <v>10020.8608265</v>
      </c>
      <c r="S373" s="175" t="s">
        <v>152</v>
      </c>
      <c r="T373" s="175">
        <v>2026</v>
      </c>
      <c r="U373" s="205" t="s">
        <v>397</v>
      </c>
      <c r="V373" s="204">
        <v>8000</v>
      </c>
      <c r="W373" s="204">
        <v>853.14</v>
      </c>
      <c r="X373" s="204">
        <f t="shared" si="21"/>
        <v>8853.14</v>
      </c>
      <c r="Y373" s="204">
        <f t="shared" si="22"/>
        <v>18874.0008265</v>
      </c>
    </row>
    <row r="374" spans="1:26" s="171" customFormat="1" ht="14.45" customHeight="1">
      <c r="A374" s="171" t="s">
        <v>60</v>
      </c>
      <c r="B374" s="175">
        <v>601615</v>
      </c>
      <c r="C374" s="175" t="s">
        <v>339</v>
      </c>
      <c r="D374" s="172" t="s">
        <v>297</v>
      </c>
      <c r="E374" s="177" t="s">
        <v>589</v>
      </c>
      <c r="F374" s="175">
        <v>1035</v>
      </c>
      <c r="G374" s="175" t="s">
        <v>130</v>
      </c>
      <c r="H374" s="203">
        <v>16237.324799999999</v>
      </c>
      <c r="I374" s="204">
        <v>3348.54</v>
      </c>
      <c r="J374" s="204">
        <v>6965.7155233400017</v>
      </c>
      <c r="K374" s="204">
        <v>0</v>
      </c>
      <c r="L374" s="204">
        <v>0</v>
      </c>
      <c r="M374" s="204">
        <v>1147.9208265</v>
      </c>
      <c r="N374" s="204">
        <v>130.06866600000001</v>
      </c>
      <c r="O374" s="204">
        <v>1736.3432500000001</v>
      </c>
      <c r="P374" s="204">
        <v>0</v>
      </c>
      <c r="Q374" s="204">
        <v>0</v>
      </c>
      <c r="R374" s="204">
        <f t="shared" si="20"/>
        <v>13328.588265840001</v>
      </c>
      <c r="S374" s="175" t="s">
        <v>385</v>
      </c>
      <c r="T374" s="175">
        <v>2020</v>
      </c>
      <c r="U374" s="205" t="s">
        <v>390</v>
      </c>
      <c r="V374" s="204">
        <v>0</v>
      </c>
      <c r="W374" s="204">
        <v>0</v>
      </c>
      <c r="X374" s="204">
        <f t="shared" si="21"/>
        <v>0</v>
      </c>
      <c r="Y374" s="204">
        <f t="shared" si="22"/>
        <v>13328.588265840001</v>
      </c>
      <c r="Z374" s="251"/>
    </row>
    <row r="375" spans="1:26" s="171" customFormat="1" ht="14.45" customHeight="1">
      <c r="A375" s="171" t="s">
        <v>60</v>
      </c>
      <c r="B375" s="175">
        <v>601615</v>
      </c>
      <c r="C375" s="175" t="s">
        <v>339</v>
      </c>
      <c r="D375" s="172" t="s">
        <v>297</v>
      </c>
      <c r="E375" s="177" t="s">
        <v>590</v>
      </c>
      <c r="F375" s="175">
        <v>1035</v>
      </c>
      <c r="G375" s="175" t="s">
        <v>130</v>
      </c>
      <c r="H375" s="203">
        <v>10237.3632</v>
      </c>
      <c r="I375" s="204">
        <v>3348.54</v>
      </c>
      <c r="J375" s="204">
        <v>4684.1022968600009</v>
      </c>
      <c r="K375" s="204">
        <v>0</v>
      </c>
      <c r="L375" s="204">
        <v>0</v>
      </c>
      <c r="M375" s="204">
        <v>1147.9208265</v>
      </c>
      <c r="N375" s="204">
        <v>1849.9079781</v>
      </c>
      <c r="O375" s="204">
        <v>0</v>
      </c>
      <c r="P375" s="204">
        <v>0</v>
      </c>
      <c r="Q375" s="204">
        <v>0</v>
      </c>
      <c r="R375" s="204">
        <f t="shared" si="20"/>
        <v>11030.471101460002</v>
      </c>
      <c r="S375" s="175" t="s">
        <v>385</v>
      </c>
      <c r="T375" s="175">
        <v>2020</v>
      </c>
      <c r="U375" s="205" t="s">
        <v>390</v>
      </c>
      <c r="V375" s="204">
        <v>0</v>
      </c>
      <c r="W375" s="204">
        <v>0</v>
      </c>
      <c r="X375" s="204">
        <f t="shared" si="21"/>
        <v>0</v>
      </c>
      <c r="Y375" s="204">
        <f t="shared" si="22"/>
        <v>11030.471101460002</v>
      </c>
    </row>
    <row r="376" spans="1:26" s="171" customFormat="1" ht="14.45" customHeight="1">
      <c r="A376" s="171" t="s">
        <v>60</v>
      </c>
      <c r="B376" s="175">
        <v>601615</v>
      </c>
      <c r="C376" s="175" t="s">
        <v>339</v>
      </c>
      <c r="D376" s="172" t="s">
        <v>297</v>
      </c>
      <c r="E376" s="177" t="s">
        <v>591</v>
      </c>
      <c r="F376" s="175">
        <v>1035</v>
      </c>
      <c r="G376" s="175" t="s">
        <v>130</v>
      </c>
      <c r="H376" s="203">
        <v>12546.316799999999</v>
      </c>
      <c r="I376" s="204">
        <v>3348.54</v>
      </c>
      <c r="J376" s="204">
        <v>6486.1324453799998</v>
      </c>
      <c r="K376" s="204">
        <v>0</v>
      </c>
      <c r="L376" s="204">
        <v>0</v>
      </c>
      <c r="M376" s="204">
        <v>1147.9208265</v>
      </c>
      <c r="N376" s="204">
        <v>0</v>
      </c>
      <c r="O376" s="204">
        <v>0</v>
      </c>
      <c r="P376" s="204">
        <v>0</v>
      </c>
      <c r="Q376" s="204">
        <v>0</v>
      </c>
      <c r="R376" s="204">
        <f t="shared" si="20"/>
        <v>10982.59327188</v>
      </c>
      <c r="S376" s="175" t="s">
        <v>385</v>
      </c>
      <c r="T376" s="175">
        <v>2020</v>
      </c>
      <c r="U376" s="205" t="s">
        <v>390</v>
      </c>
      <c r="V376" s="204">
        <v>0</v>
      </c>
      <c r="W376" s="204">
        <v>0</v>
      </c>
      <c r="X376" s="204">
        <f t="shared" si="21"/>
        <v>0</v>
      </c>
      <c r="Y376" s="204">
        <f t="shared" si="22"/>
        <v>10982.59327188</v>
      </c>
    </row>
    <row r="377" spans="1:26" s="171" customFormat="1" ht="14.45" customHeight="1">
      <c r="A377" s="171" t="s">
        <v>60</v>
      </c>
      <c r="B377" s="175">
        <v>601615</v>
      </c>
      <c r="C377" s="175" t="s">
        <v>339</v>
      </c>
      <c r="D377" s="172" t="s">
        <v>297</v>
      </c>
      <c r="E377" s="177" t="s">
        <v>592</v>
      </c>
      <c r="F377" s="175">
        <v>1035</v>
      </c>
      <c r="G377" s="175" t="s">
        <v>130</v>
      </c>
      <c r="H377" s="203">
        <v>10455.091199999999</v>
      </c>
      <c r="I377" s="204">
        <v>3348.54</v>
      </c>
      <c r="J377" s="204">
        <v>4838.3006707000013</v>
      </c>
      <c r="K377" s="204">
        <v>0</v>
      </c>
      <c r="L377" s="204">
        <v>0</v>
      </c>
      <c r="M377" s="204">
        <v>1147.9208265</v>
      </c>
      <c r="N377" s="204">
        <v>0</v>
      </c>
      <c r="O377" s="204">
        <v>0</v>
      </c>
      <c r="P377" s="204">
        <v>0</v>
      </c>
      <c r="Q377" s="204">
        <v>0</v>
      </c>
      <c r="R377" s="204">
        <f t="shared" si="20"/>
        <v>9334.761497200001</v>
      </c>
      <c r="S377" s="175" t="s">
        <v>385</v>
      </c>
      <c r="T377" s="175">
        <v>2020</v>
      </c>
      <c r="U377" s="205" t="s">
        <v>390</v>
      </c>
      <c r="V377" s="204">
        <v>0</v>
      </c>
      <c r="W377" s="204">
        <v>0</v>
      </c>
      <c r="X377" s="204">
        <f t="shared" si="21"/>
        <v>0</v>
      </c>
      <c r="Y377" s="204">
        <f t="shared" si="22"/>
        <v>9334.761497200001</v>
      </c>
    </row>
    <row r="378" spans="1:26" s="171" customFormat="1" ht="14.45" customHeight="1">
      <c r="A378" s="171" t="s">
        <v>60</v>
      </c>
      <c r="B378" s="175">
        <v>601615</v>
      </c>
      <c r="C378" s="175" t="s">
        <v>339</v>
      </c>
      <c r="D378" s="172" t="s">
        <v>297</v>
      </c>
      <c r="E378" s="177" t="s">
        <v>593</v>
      </c>
      <c r="F378" s="175">
        <v>1035</v>
      </c>
      <c r="G378" s="175" t="s">
        <v>130</v>
      </c>
      <c r="H378" s="203">
        <v>9066.8159999999989</v>
      </c>
      <c r="I378" s="204">
        <v>3348.54</v>
      </c>
      <c r="J378" s="204">
        <v>4294.6860646200012</v>
      </c>
      <c r="K378" s="204">
        <v>0</v>
      </c>
      <c r="L378" s="204">
        <v>0</v>
      </c>
      <c r="M378" s="204">
        <v>1147.9208265</v>
      </c>
      <c r="N378" s="204">
        <v>0</v>
      </c>
      <c r="O378" s="204">
        <v>0</v>
      </c>
      <c r="P378" s="204">
        <v>0</v>
      </c>
      <c r="Q378" s="204">
        <v>0</v>
      </c>
      <c r="R378" s="204">
        <f t="shared" si="20"/>
        <v>8791.1468911200009</v>
      </c>
      <c r="S378" s="175" t="s">
        <v>385</v>
      </c>
      <c r="T378" s="175">
        <v>2020</v>
      </c>
      <c r="U378" s="205" t="s">
        <v>390</v>
      </c>
      <c r="V378" s="204">
        <v>0</v>
      </c>
      <c r="W378" s="204">
        <v>0</v>
      </c>
      <c r="X378" s="204">
        <f t="shared" si="21"/>
        <v>0</v>
      </c>
      <c r="Y378" s="204">
        <f t="shared" si="22"/>
        <v>8791.1468911200009</v>
      </c>
    </row>
    <row r="379" spans="1:26" s="171" customFormat="1" ht="14.45" customHeight="1">
      <c r="A379" s="171" t="s">
        <v>60</v>
      </c>
      <c r="B379" s="175">
        <v>601615</v>
      </c>
      <c r="C379" s="175" t="s">
        <v>339</v>
      </c>
      <c r="D379" s="172" t="s">
        <v>297</v>
      </c>
      <c r="E379" s="177" t="s">
        <v>752</v>
      </c>
      <c r="F379" s="175">
        <v>3007</v>
      </c>
      <c r="G379" s="175" t="s">
        <v>131</v>
      </c>
      <c r="H379" s="203">
        <v>0</v>
      </c>
      <c r="I379" s="204">
        <v>0</v>
      </c>
      <c r="J379" s="204">
        <v>0</v>
      </c>
      <c r="K379" s="204">
        <v>194.47815932999998</v>
      </c>
      <c r="L379" s="204">
        <v>0</v>
      </c>
      <c r="M379" s="204">
        <v>306.11222040000001</v>
      </c>
      <c r="N379" s="204">
        <v>0</v>
      </c>
      <c r="O379" s="204">
        <v>0</v>
      </c>
      <c r="P379" s="204">
        <v>0</v>
      </c>
      <c r="Q379" s="204">
        <v>0</v>
      </c>
      <c r="R379" s="204">
        <f t="shared" si="20"/>
        <v>500.59037973</v>
      </c>
      <c r="S379" s="175" t="s">
        <v>382</v>
      </c>
      <c r="T379" s="175">
        <v>1900</v>
      </c>
      <c r="U379" s="205" t="s">
        <v>390</v>
      </c>
      <c r="V379" s="204">
        <v>0</v>
      </c>
      <c r="W379" s="204">
        <v>0</v>
      </c>
      <c r="X379" s="204">
        <f t="shared" si="21"/>
        <v>0</v>
      </c>
      <c r="Y379" s="204">
        <f t="shared" si="22"/>
        <v>500.59037973</v>
      </c>
    </row>
    <row r="380" spans="1:26" s="171" customFormat="1" ht="15" customHeight="1">
      <c r="A380" s="171" t="s">
        <v>60</v>
      </c>
      <c r="B380" s="175">
        <v>601649</v>
      </c>
      <c r="C380" s="175" t="s">
        <v>340</v>
      </c>
      <c r="D380" s="172" t="s">
        <v>341</v>
      </c>
      <c r="E380" s="177">
        <v>161041</v>
      </c>
      <c r="F380" s="175">
        <v>1212</v>
      </c>
      <c r="G380" s="175" t="s">
        <v>130</v>
      </c>
      <c r="H380" s="203">
        <v>21937.6512</v>
      </c>
      <c r="I380" s="204">
        <v>2843.1</v>
      </c>
      <c r="J380" s="204">
        <v>8686.9727469000009</v>
      </c>
      <c r="K380" s="204">
        <v>0</v>
      </c>
      <c r="L380" s="204">
        <v>0</v>
      </c>
      <c r="M380" s="204">
        <v>1147.9208265</v>
      </c>
      <c r="N380" s="204">
        <v>0</v>
      </c>
      <c r="O380" s="204">
        <v>0</v>
      </c>
      <c r="P380" s="204">
        <v>0</v>
      </c>
      <c r="Q380" s="204">
        <v>0</v>
      </c>
      <c r="R380" s="204">
        <f t="shared" si="20"/>
        <v>12677.993573400001</v>
      </c>
      <c r="S380" s="175" t="s">
        <v>382</v>
      </c>
      <c r="T380" s="175">
        <v>1900</v>
      </c>
      <c r="U380" s="205" t="s">
        <v>390</v>
      </c>
      <c r="V380" s="204">
        <v>0</v>
      </c>
      <c r="W380" s="204">
        <v>0</v>
      </c>
      <c r="X380" s="204">
        <f t="shared" si="21"/>
        <v>0</v>
      </c>
      <c r="Y380" s="204">
        <f t="shared" si="22"/>
        <v>12677.993573400001</v>
      </c>
    </row>
    <row r="381" spans="1:26" s="171" customFormat="1" ht="15" customHeight="1">
      <c r="A381" s="171" t="s">
        <v>60</v>
      </c>
      <c r="B381" s="175">
        <v>601650</v>
      </c>
      <c r="C381" s="175" t="s">
        <v>342</v>
      </c>
      <c r="D381" s="172" t="s">
        <v>343</v>
      </c>
      <c r="E381" s="177" t="s">
        <v>594</v>
      </c>
      <c r="F381" s="175">
        <v>3000</v>
      </c>
      <c r="G381" s="175" t="s">
        <v>131</v>
      </c>
      <c r="H381" s="203">
        <v>0</v>
      </c>
      <c r="I381" s="204">
        <v>0</v>
      </c>
      <c r="J381" s="204">
        <v>0</v>
      </c>
      <c r="K381" s="204">
        <v>904.10474699999997</v>
      </c>
      <c r="L381" s="204">
        <v>0</v>
      </c>
      <c r="M381" s="204">
        <v>1147.9208265</v>
      </c>
      <c r="N381" s="204">
        <v>0</v>
      </c>
      <c r="O381" s="204">
        <v>0</v>
      </c>
      <c r="P381" s="204">
        <v>0</v>
      </c>
      <c r="Q381" s="204">
        <v>0</v>
      </c>
      <c r="R381" s="204">
        <f t="shared" si="20"/>
        <v>2052.0255735000001</v>
      </c>
      <c r="S381" s="175" t="s">
        <v>382</v>
      </c>
      <c r="T381" s="175">
        <v>1900</v>
      </c>
      <c r="U381" s="205" t="s">
        <v>390</v>
      </c>
      <c r="V381" s="204">
        <v>0</v>
      </c>
      <c r="W381" s="204">
        <v>0</v>
      </c>
      <c r="X381" s="204">
        <f t="shared" si="21"/>
        <v>0</v>
      </c>
      <c r="Y381" s="204">
        <f t="shared" si="22"/>
        <v>2052.0255735000001</v>
      </c>
    </row>
    <row r="382" spans="1:26" s="171" customFormat="1" ht="15" customHeight="1">
      <c r="A382" s="171" t="s">
        <v>60</v>
      </c>
      <c r="B382" s="175">
        <v>601650</v>
      </c>
      <c r="C382" s="175" t="s">
        <v>342</v>
      </c>
      <c r="D382" s="172" t="s">
        <v>343</v>
      </c>
      <c r="E382" s="177" t="s">
        <v>595</v>
      </c>
      <c r="F382" s="175">
        <v>3000</v>
      </c>
      <c r="G382" s="175" t="s">
        <v>131</v>
      </c>
      <c r="H382" s="203">
        <v>0</v>
      </c>
      <c r="I382" s="204">
        <v>0</v>
      </c>
      <c r="J382" s="204">
        <v>0</v>
      </c>
      <c r="K382" s="204">
        <v>1576.71277218</v>
      </c>
      <c r="L382" s="204">
        <v>0</v>
      </c>
      <c r="M382" s="204">
        <v>1147.9208265</v>
      </c>
      <c r="N382" s="204">
        <v>0</v>
      </c>
      <c r="O382" s="204">
        <v>0</v>
      </c>
      <c r="P382" s="204">
        <v>0</v>
      </c>
      <c r="Q382" s="204">
        <v>0</v>
      </c>
      <c r="R382" s="204">
        <f t="shared" si="20"/>
        <v>2724.63359868</v>
      </c>
      <c r="S382" s="175" t="s">
        <v>382</v>
      </c>
      <c r="T382" s="175">
        <v>1900</v>
      </c>
      <c r="U382" s="205" t="s">
        <v>390</v>
      </c>
      <c r="V382" s="204">
        <v>0</v>
      </c>
      <c r="W382" s="204">
        <v>0</v>
      </c>
      <c r="X382" s="204">
        <f t="shared" si="21"/>
        <v>0</v>
      </c>
      <c r="Y382" s="204">
        <f t="shared" si="22"/>
        <v>2724.63359868</v>
      </c>
    </row>
    <row r="383" spans="1:26" s="171" customFormat="1" ht="15" customHeight="1">
      <c r="A383" s="171" t="s">
        <v>60</v>
      </c>
      <c r="B383" s="175">
        <v>601650</v>
      </c>
      <c r="C383" s="175" t="s">
        <v>342</v>
      </c>
      <c r="D383" s="172" t="s">
        <v>343</v>
      </c>
      <c r="E383" s="177">
        <v>151012</v>
      </c>
      <c r="F383" s="175">
        <v>3000</v>
      </c>
      <c r="G383" s="175" t="s">
        <v>131</v>
      </c>
      <c r="H383" s="203">
        <v>0</v>
      </c>
      <c r="I383" s="204">
        <v>0</v>
      </c>
      <c r="J383" s="204">
        <v>0</v>
      </c>
      <c r="K383" s="204">
        <v>70.135064999999997</v>
      </c>
      <c r="L383" s="204">
        <v>0</v>
      </c>
      <c r="M383" s="204">
        <v>1147.9208265</v>
      </c>
      <c r="N383" s="204">
        <v>0</v>
      </c>
      <c r="O383" s="204">
        <v>0</v>
      </c>
      <c r="P383" s="204">
        <v>0</v>
      </c>
      <c r="Q383" s="204">
        <v>0</v>
      </c>
      <c r="R383" s="204">
        <f t="shared" si="20"/>
        <v>1218.0558914999999</v>
      </c>
      <c r="S383" s="175" t="s">
        <v>154</v>
      </c>
      <c r="T383" s="175">
        <v>2018</v>
      </c>
      <c r="U383" s="205" t="s">
        <v>390</v>
      </c>
      <c r="V383" s="204">
        <v>0</v>
      </c>
      <c r="W383" s="204">
        <v>0</v>
      </c>
      <c r="X383" s="204">
        <f t="shared" si="21"/>
        <v>0</v>
      </c>
      <c r="Y383" s="204">
        <f t="shared" si="22"/>
        <v>1218.0558914999999</v>
      </c>
    </row>
    <row r="384" spans="1:26" s="171" customFormat="1" ht="15" customHeight="1">
      <c r="A384" s="171" t="s">
        <v>60</v>
      </c>
      <c r="B384" s="175">
        <v>601650</v>
      </c>
      <c r="C384" s="175" t="s">
        <v>342</v>
      </c>
      <c r="D384" s="172" t="s">
        <v>343</v>
      </c>
      <c r="E384" s="177">
        <v>161058</v>
      </c>
      <c r="F384" s="175">
        <v>3000</v>
      </c>
      <c r="G384" s="175" t="s">
        <v>131</v>
      </c>
      <c r="H384" s="203">
        <v>0</v>
      </c>
      <c r="I384" s="204">
        <v>0</v>
      </c>
      <c r="J384" s="204">
        <v>0</v>
      </c>
      <c r="K384" s="204">
        <v>2201.3484128999999</v>
      </c>
      <c r="L384" s="204">
        <v>0</v>
      </c>
      <c r="M384" s="204">
        <v>1147.9208265</v>
      </c>
      <c r="N384" s="204">
        <v>0</v>
      </c>
      <c r="O384" s="204">
        <v>1349.334292</v>
      </c>
      <c r="P384" s="204">
        <v>0</v>
      </c>
      <c r="Q384" s="204">
        <v>0</v>
      </c>
      <c r="R384" s="204">
        <f t="shared" si="20"/>
        <v>4698.6035314000001</v>
      </c>
      <c r="S384" s="175" t="s">
        <v>382</v>
      </c>
      <c r="T384" s="175">
        <v>1900</v>
      </c>
      <c r="U384" s="205" t="s">
        <v>390</v>
      </c>
      <c r="V384" s="204">
        <v>0</v>
      </c>
      <c r="W384" s="204">
        <v>0</v>
      </c>
      <c r="X384" s="204">
        <f t="shared" si="21"/>
        <v>0</v>
      </c>
      <c r="Y384" s="204">
        <f t="shared" si="22"/>
        <v>4698.6035314000001</v>
      </c>
      <c r="Z384" s="251"/>
    </row>
    <row r="385" spans="1:26" s="171" customFormat="1" ht="15" customHeight="1">
      <c r="A385" s="171" t="s">
        <v>60</v>
      </c>
      <c r="B385" s="175">
        <v>601650</v>
      </c>
      <c r="C385" s="175" t="s">
        <v>342</v>
      </c>
      <c r="D385" s="172" t="s">
        <v>343</v>
      </c>
      <c r="E385" s="177" t="s">
        <v>596</v>
      </c>
      <c r="F385" s="175">
        <v>3000</v>
      </c>
      <c r="G385" s="175" t="s">
        <v>131</v>
      </c>
      <c r="H385" s="203">
        <v>0</v>
      </c>
      <c r="I385" s="204">
        <v>0</v>
      </c>
      <c r="J385" s="204">
        <v>0</v>
      </c>
      <c r="K385" s="204">
        <v>2103.177174462</v>
      </c>
      <c r="L385" s="204">
        <v>0</v>
      </c>
      <c r="M385" s="204">
        <v>1147.9208265</v>
      </c>
      <c r="N385" s="204">
        <v>0</v>
      </c>
      <c r="O385" s="204">
        <v>0</v>
      </c>
      <c r="P385" s="204">
        <v>0</v>
      </c>
      <c r="Q385" s="204">
        <v>0</v>
      </c>
      <c r="R385" s="204">
        <f t="shared" si="20"/>
        <v>3251.0980009619998</v>
      </c>
      <c r="S385" s="175" t="s">
        <v>382</v>
      </c>
      <c r="T385" s="175">
        <v>1900</v>
      </c>
      <c r="U385" s="205" t="s">
        <v>390</v>
      </c>
      <c r="V385" s="204">
        <v>0</v>
      </c>
      <c r="W385" s="204">
        <v>0</v>
      </c>
      <c r="X385" s="204">
        <f t="shared" si="21"/>
        <v>0</v>
      </c>
      <c r="Y385" s="204">
        <f t="shared" si="22"/>
        <v>3251.0980009619998</v>
      </c>
    </row>
    <row r="386" spans="1:26" s="171" customFormat="1" ht="15" customHeight="1">
      <c r="A386" s="171" t="s">
        <v>60</v>
      </c>
      <c r="B386" s="175">
        <v>601650</v>
      </c>
      <c r="C386" s="175" t="s">
        <v>342</v>
      </c>
      <c r="D386" s="172" t="s">
        <v>343</v>
      </c>
      <c r="E386" s="177" t="s">
        <v>597</v>
      </c>
      <c r="F386" s="175">
        <v>3000</v>
      </c>
      <c r="G386" s="175" t="s">
        <v>131</v>
      </c>
      <c r="H386" s="203">
        <v>0</v>
      </c>
      <c r="I386" s="204">
        <v>0</v>
      </c>
      <c r="J386" s="204">
        <v>0</v>
      </c>
      <c r="K386" s="204">
        <v>1074.53295495</v>
      </c>
      <c r="L386" s="204">
        <v>0</v>
      </c>
      <c r="M386" s="204">
        <v>1147.9208265</v>
      </c>
      <c r="N386" s="204">
        <v>0</v>
      </c>
      <c r="O386" s="204">
        <v>0</v>
      </c>
      <c r="P386" s="204">
        <v>0</v>
      </c>
      <c r="Q386" s="204">
        <v>0</v>
      </c>
      <c r="R386" s="204">
        <f t="shared" si="20"/>
        <v>2222.45378145</v>
      </c>
      <c r="S386" s="175" t="s">
        <v>382</v>
      </c>
      <c r="T386" s="175">
        <v>1900</v>
      </c>
      <c r="U386" s="205" t="s">
        <v>390</v>
      </c>
      <c r="V386" s="204">
        <v>0</v>
      </c>
      <c r="W386" s="204">
        <v>0</v>
      </c>
      <c r="X386" s="204">
        <f t="shared" si="21"/>
        <v>0</v>
      </c>
      <c r="Y386" s="204">
        <f t="shared" si="22"/>
        <v>2222.45378145</v>
      </c>
    </row>
    <row r="387" spans="1:26" s="171" customFormat="1" ht="15" customHeight="1">
      <c r="A387" s="171" t="s">
        <v>60</v>
      </c>
      <c r="B387" s="175">
        <v>601650</v>
      </c>
      <c r="C387" s="175" t="s">
        <v>342</v>
      </c>
      <c r="D387" s="172" t="s">
        <v>343</v>
      </c>
      <c r="E387" s="177" t="s">
        <v>598</v>
      </c>
      <c r="F387" s="175">
        <v>3000</v>
      </c>
      <c r="G387" s="175" t="s">
        <v>131</v>
      </c>
      <c r="H387" s="203">
        <v>0</v>
      </c>
      <c r="I387" s="204">
        <v>0</v>
      </c>
      <c r="J387" s="204">
        <v>0</v>
      </c>
      <c r="K387" s="204">
        <v>975.56600231999994</v>
      </c>
      <c r="L387" s="204">
        <v>0</v>
      </c>
      <c r="M387" s="204">
        <v>1147.9208265</v>
      </c>
      <c r="N387" s="204">
        <v>0</v>
      </c>
      <c r="O387" s="204">
        <v>0</v>
      </c>
      <c r="P387" s="204">
        <v>0</v>
      </c>
      <c r="Q387" s="204">
        <v>0</v>
      </c>
      <c r="R387" s="204">
        <f t="shared" ref="R387:R450" si="23">SUM(I387:Q387)</f>
        <v>2123.48682882</v>
      </c>
      <c r="S387" s="175" t="s">
        <v>382</v>
      </c>
      <c r="T387" s="175">
        <v>1900</v>
      </c>
      <c r="U387" s="205" t="s">
        <v>390</v>
      </c>
      <c r="V387" s="204">
        <v>0</v>
      </c>
      <c r="W387" s="204">
        <v>0</v>
      </c>
      <c r="X387" s="204">
        <f t="shared" ref="X387:X450" si="24">V387+W387</f>
        <v>0</v>
      </c>
      <c r="Y387" s="204">
        <f t="shared" ref="Y387:Y450" si="25">R387+X387</f>
        <v>2123.48682882</v>
      </c>
    </row>
    <row r="388" spans="1:26" s="171" customFormat="1" ht="15" customHeight="1">
      <c r="A388" s="171" t="s">
        <v>60</v>
      </c>
      <c r="B388" s="175">
        <v>601650</v>
      </c>
      <c r="C388" s="175" t="s">
        <v>342</v>
      </c>
      <c r="D388" s="172" t="s">
        <v>343</v>
      </c>
      <c r="E388" s="177" t="s">
        <v>599</v>
      </c>
      <c r="F388" s="175">
        <v>3000</v>
      </c>
      <c r="G388" s="175" t="s">
        <v>131</v>
      </c>
      <c r="H388" s="203">
        <v>0</v>
      </c>
      <c r="I388" s="204">
        <v>0</v>
      </c>
      <c r="J388" s="204">
        <v>0</v>
      </c>
      <c r="K388" s="204">
        <v>612.40663574999996</v>
      </c>
      <c r="L388" s="204">
        <v>0</v>
      </c>
      <c r="M388" s="204">
        <v>1147.9208265</v>
      </c>
      <c r="N388" s="204">
        <v>0</v>
      </c>
      <c r="O388" s="204">
        <v>0</v>
      </c>
      <c r="P388" s="204">
        <v>0</v>
      </c>
      <c r="Q388" s="204">
        <v>0</v>
      </c>
      <c r="R388" s="204">
        <f t="shared" si="23"/>
        <v>1760.3274622499998</v>
      </c>
      <c r="S388" s="175" t="s">
        <v>382</v>
      </c>
      <c r="T388" s="175">
        <v>1900</v>
      </c>
      <c r="U388" s="205" t="s">
        <v>390</v>
      </c>
      <c r="V388" s="204">
        <v>0</v>
      </c>
      <c r="W388" s="204">
        <v>0</v>
      </c>
      <c r="X388" s="204">
        <f t="shared" si="24"/>
        <v>0</v>
      </c>
      <c r="Y388" s="204">
        <f t="shared" si="25"/>
        <v>1760.3274622499998</v>
      </c>
    </row>
    <row r="389" spans="1:26" s="171" customFormat="1" ht="15" customHeight="1">
      <c r="A389" s="171" t="s">
        <v>60</v>
      </c>
      <c r="B389" s="175">
        <v>601650</v>
      </c>
      <c r="C389" s="175" t="s">
        <v>342</v>
      </c>
      <c r="D389" s="172" t="s">
        <v>343</v>
      </c>
      <c r="E389" s="174" t="s">
        <v>600</v>
      </c>
      <c r="F389" s="175">
        <v>3000</v>
      </c>
      <c r="G389" s="175" t="s">
        <v>131</v>
      </c>
      <c r="H389" s="203">
        <v>0</v>
      </c>
      <c r="I389" s="204">
        <v>0</v>
      </c>
      <c r="J389" s="204">
        <v>0</v>
      </c>
      <c r="K389" s="204">
        <v>4512.3880674599995</v>
      </c>
      <c r="L389" s="204">
        <v>0</v>
      </c>
      <c r="M389" s="204">
        <v>1147.9208265</v>
      </c>
      <c r="N389" s="204">
        <v>0</v>
      </c>
      <c r="O389" s="204">
        <v>0</v>
      </c>
      <c r="P389" s="204">
        <v>0</v>
      </c>
      <c r="Q389" s="204">
        <v>0</v>
      </c>
      <c r="R389" s="204">
        <f t="shared" si="23"/>
        <v>5660.3088939599993</v>
      </c>
      <c r="S389" s="175" t="s">
        <v>382</v>
      </c>
      <c r="T389" s="175">
        <v>1900</v>
      </c>
      <c r="U389" s="205" t="s">
        <v>390</v>
      </c>
      <c r="V389" s="204">
        <v>0</v>
      </c>
      <c r="W389" s="204">
        <v>0</v>
      </c>
      <c r="X389" s="204">
        <f t="shared" si="24"/>
        <v>0</v>
      </c>
      <c r="Y389" s="204">
        <f t="shared" si="25"/>
        <v>5660.3088939599993</v>
      </c>
    </row>
    <row r="390" spans="1:26" s="171" customFormat="1" ht="15" customHeight="1">
      <c r="A390" s="171" t="s">
        <v>60</v>
      </c>
      <c r="B390" s="175">
        <v>601650</v>
      </c>
      <c r="C390" s="175" t="s">
        <v>342</v>
      </c>
      <c r="D390" s="171" t="s">
        <v>343</v>
      </c>
      <c r="E390" s="177" t="s">
        <v>601</v>
      </c>
      <c r="F390" s="175">
        <v>9020</v>
      </c>
      <c r="G390" s="175" t="s">
        <v>131</v>
      </c>
      <c r="H390" s="203">
        <v>0</v>
      </c>
      <c r="I390" s="204">
        <v>0</v>
      </c>
      <c r="J390" s="204">
        <v>0</v>
      </c>
      <c r="K390" s="204">
        <v>0</v>
      </c>
      <c r="L390" s="204">
        <v>16314.32149893</v>
      </c>
      <c r="M390" s="204">
        <v>306.11222040000001</v>
      </c>
      <c r="N390" s="204">
        <v>0</v>
      </c>
      <c r="O390" s="204">
        <v>0</v>
      </c>
      <c r="P390" s="204">
        <v>0</v>
      </c>
      <c r="Q390" s="204">
        <v>0</v>
      </c>
      <c r="R390" s="204">
        <f t="shared" si="23"/>
        <v>16620.433719329998</v>
      </c>
      <c r="S390" s="175" t="s">
        <v>382</v>
      </c>
      <c r="T390" s="175">
        <v>1900</v>
      </c>
      <c r="U390" s="205" t="s">
        <v>390</v>
      </c>
      <c r="V390" s="204">
        <v>0</v>
      </c>
      <c r="W390" s="204">
        <v>0</v>
      </c>
      <c r="X390" s="204">
        <f t="shared" si="24"/>
        <v>0</v>
      </c>
      <c r="Y390" s="204">
        <f t="shared" si="25"/>
        <v>16620.433719329998</v>
      </c>
    </row>
    <row r="391" spans="1:26" s="171" customFormat="1" ht="15" customHeight="1">
      <c r="A391" s="171" t="s">
        <v>60</v>
      </c>
      <c r="B391" s="175">
        <v>601690</v>
      </c>
      <c r="C391" s="175" t="s">
        <v>337</v>
      </c>
      <c r="D391" s="171" t="s">
        <v>338</v>
      </c>
      <c r="E391" s="177" t="s">
        <v>602</v>
      </c>
      <c r="F391" s="175">
        <v>1031</v>
      </c>
      <c r="G391" s="175" t="s">
        <v>130</v>
      </c>
      <c r="H391" s="203">
        <v>27639.0144</v>
      </c>
      <c r="I391" s="204">
        <v>2527.1999999999998</v>
      </c>
      <c r="J391" s="204">
        <v>10433.416033600002</v>
      </c>
      <c r="K391" s="204">
        <v>0</v>
      </c>
      <c r="L391" s="204">
        <v>0</v>
      </c>
      <c r="M391" s="204">
        <v>1147.9208265</v>
      </c>
      <c r="N391" s="204">
        <v>0</v>
      </c>
      <c r="O391" s="204">
        <v>0</v>
      </c>
      <c r="P391" s="204">
        <v>0</v>
      </c>
      <c r="Q391" s="204">
        <v>0</v>
      </c>
      <c r="R391" s="204">
        <f t="shared" si="23"/>
        <v>14108.536860100003</v>
      </c>
      <c r="S391" s="175" t="s">
        <v>154</v>
      </c>
      <c r="T391" s="175">
        <v>2012</v>
      </c>
      <c r="U391" s="205" t="s">
        <v>390</v>
      </c>
      <c r="V391" s="204">
        <v>0</v>
      </c>
      <c r="W391" s="204">
        <v>0</v>
      </c>
      <c r="X391" s="204">
        <f t="shared" si="24"/>
        <v>0</v>
      </c>
      <c r="Y391" s="204">
        <f t="shared" si="25"/>
        <v>14108.536860100003</v>
      </c>
    </row>
    <row r="392" spans="1:26" s="171" customFormat="1" ht="15" customHeight="1">
      <c r="A392" s="171" t="s">
        <v>60</v>
      </c>
      <c r="B392" s="175">
        <v>601690</v>
      </c>
      <c r="C392" s="175" t="s">
        <v>337</v>
      </c>
      <c r="D392" s="171" t="s">
        <v>338</v>
      </c>
      <c r="E392" s="174" t="s">
        <v>559</v>
      </c>
      <c r="F392" s="175">
        <v>1031</v>
      </c>
      <c r="G392" s="175" t="s">
        <v>130</v>
      </c>
      <c r="H392" s="203">
        <v>16019.596799999999</v>
      </c>
      <c r="I392" s="204">
        <v>2527.1999999999998</v>
      </c>
      <c r="J392" s="204">
        <v>6089.5290008000011</v>
      </c>
      <c r="K392" s="204">
        <v>0</v>
      </c>
      <c r="L392" s="204">
        <v>0</v>
      </c>
      <c r="M392" s="204">
        <v>1147.9208265</v>
      </c>
      <c r="N392" s="204">
        <v>0</v>
      </c>
      <c r="O392" s="204">
        <v>663.7</v>
      </c>
      <c r="P392" s="204">
        <v>0</v>
      </c>
      <c r="Q392" s="204">
        <v>0</v>
      </c>
      <c r="R392" s="204">
        <f t="shared" si="23"/>
        <v>10428.349827300002</v>
      </c>
      <c r="S392" s="175" t="s">
        <v>154</v>
      </c>
      <c r="T392" s="175">
        <v>2015</v>
      </c>
      <c r="U392" s="205" t="s">
        <v>390</v>
      </c>
      <c r="V392" s="204">
        <v>0</v>
      </c>
      <c r="W392" s="204">
        <v>0</v>
      </c>
      <c r="X392" s="204">
        <f t="shared" si="24"/>
        <v>0</v>
      </c>
      <c r="Y392" s="204">
        <f t="shared" si="25"/>
        <v>10428.349827300002</v>
      </c>
      <c r="Z392" s="251"/>
    </row>
    <row r="393" spans="1:26" s="171" customFormat="1" ht="15" customHeight="1">
      <c r="A393" s="171" t="s">
        <v>60</v>
      </c>
      <c r="B393" s="175">
        <v>601690</v>
      </c>
      <c r="C393" s="175" t="s">
        <v>337</v>
      </c>
      <c r="D393" s="171" t="s">
        <v>338</v>
      </c>
      <c r="E393" s="174">
        <v>111008</v>
      </c>
      <c r="F393" s="175">
        <v>1031</v>
      </c>
      <c r="G393" s="175" t="s">
        <v>130</v>
      </c>
      <c r="H393" s="203">
        <v>10120.2048</v>
      </c>
      <c r="I393" s="204">
        <v>2527.1999999999998</v>
      </c>
      <c r="J393" s="204">
        <v>3048.4628944000001</v>
      </c>
      <c r="K393" s="204">
        <v>0</v>
      </c>
      <c r="L393" s="204">
        <v>0</v>
      </c>
      <c r="M393" s="204">
        <v>1147.9208265</v>
      </c>
      <c r="N393" s="204">
        <v>0</v>
      </c>
      <c r="O393" s="204">
        <v>0</v>
      </c>
      <c r="P393" s="204">
        <v>0</v>
      </c>
      <c r="Q393" s="204">
        <v>0</v>
      </c>
      <c r="R393" s="204">
        <f t="shared" si="23"/>
        <v>6723.5837209000001</v>
      </c>
      <c r="S393" s="175" t="s">
        <v>154</v>
      </c>
      <c r="T393" s="175">
        <v>2022</v>
      </c>
      <c r="U393" s="205" t="s">
        <v>390</v>
      </c>
      <c r="V393" s="204">
        <v>0</v>
      </c>
      <c r="W393" s="204">
        <v>0</v>
      </c>
      <c r="X393" s="204">
        <f t="shared" si="24"/>
        <v>0</v>
      </c>
      <c r="Y393" s="204">
        <f t="shared" si="25"/>
        <v>6723.5837209000001</v>
      </c>
    </row>
    <row r="394" spans="1:26" s="171" customFormat="1" ht="15" customHeight="1">
      <c r="A394" s="171" t="s">
        <v>60</v>
      </c>
      <c r="B394" s="175">
        <v>601690</v>
      </c>
      <c r="C394" s="175" t="s">
        <v>337</v>
      </c>
      <c r="D394" s="171" t="s">
        <v>338</v>
      </c>
      <c r="E394" s="174">
        <v>141005</v>
      </c>
      <c r="F394" s="175">
        <v>1035</v>
      </c>
      <c r="G394" s="175" t="s">
        <v>130</v>
      </c>
      <c r="H394" s="203">
        <v>21819.455999999998</v>
      </c>
      <c r="I394" s="204">
        <v>3348.54</v>
      </c>
      <c r="J394" s="204">
        <v>10483.529272299998</v>
      </c>
      <c r="K394" s="204">
        <v>0</v>
      </c>
      <c r="L394" s="204">
        <v>0</v>
      </c>
      <c r="M394" s="204">
        <v>1147.9208265</v>
      </c>
      <c r="N394" s="204">
        <v>0</v>
      </c>
      <c r="O394" s="204">
        <v>0</v>
      </c>
      <c r="P394" s="204">
        <v>0</v>
      </c>
      <c r="Q394" s="204">
        <v>0</v>
      </c>
      <c r="R394" s="204">
        <f t="shared" si="23"/>
        <v>14979.990098799999</v>
      </c>
      <c r="S394" s="175" t="s">
        <v>382</v>
      </c>
      <c r="T394" s="175">
        <v>1900</v>
      </c>
      <c r="U394" s="205" t="s">
        <v>390</v>
      </c>
      <c r="V394" s="204">
        <v>0</v>
      </c>
      <c r="W394" s="204">
        <v>0</v>
      </c>
      <c r="X394" s="204">
        <f t="shared" si="24"/>
        <v>0</v>
      </c>
      <c r="Y394" s="204">
        <f t="shared" si="25"/>
        <v>14979.990098799999</v>
      </c>
    </row>
    <row r="395" spans="1:26" s="171" customFormat="1" ht="15" customHeight="1">
      <c r="A395" s="171" t="s">
        <v>60</v>
      </c>
      <c r="B395" s="175">
        <v>601690</v>
      </c>
      <c r="C395" s="175" t="s">
        <v>337</v>
      </c>
      <c r="D395" s="171" t="s">
        <v>338</v>
      </c>
      <c r="E395" s="177">
        <v>141020</v>
      </c>
      <c r="F395" s="175">
        <v>1035</v>
      </c>
      <c r="G395" s="175" t="s">
        <v>130</v>
      </c>
      <c r="H395" s="203">
        <v>16889.471999999998</v>
      </c>
      <c r="I395" s="204">
        <v>3348.54</v>
      </c>
      <c r="J395" s="204">
        <v>6723.3104525999997</v>
      </c>
      <c r="K395" s="204">
        <v>0</v>
      </c>
      <c r="L395" s="204">
        <v>0</v>
      </c>
      <c r="M395" s="204">
        <v>1147.9208265</v>
      </c>
      <c r="N395" s="204">
        <v>0</v>
      </c>
      <c r="O395" s="204">
        <v>0</v>
      </c>
      <c r="P395" s="204">
        <v>0</v>
      </c>
      <c r="Q395" s="204">
        <v>0</v>
      </c>
      <c r="R395" s="204">
        <f t="shared" si="23"/>
        <v>11219.771279099999</v>
      </c>
      <c r="S395" s="175" t="s">
        <v>382</v>
      </c>
      <c r="T395" s="175">
        <v>1900</v>
      </c>
      <c r="U395" s="205" t="s">
        <v>390</v>
      </c>
      <c r="V395" s="204">
        <v>0</v>
      </c>
      <c r="W395" s="204">
        <v>0</v>
      </c>
      <c r="X395" s="204">
        <f t="shared" si="24"/>
        <v>0</v>
      </c>
      <c r="Y395" s="204">
        <f t="shared" si="25"/>
        <v>11219.771279099999</v>
      </c>
    </row>
    <row r="396" spans="1:26" s="171" customFormat="1" ht="15" customHeight="1">
      <c r="A396" s="171" t="s">
        <v>60</v>
      </c>
      <c r="B396" s="175">
        <v>601640</v>
      </c>
      <c r="C396" s="175" t="s">
        <v>344</v>
      </c>
      <c r="D396" s="171" t="s">
        <v>345</v>
      </c>
      <c r="E396" s="177">
        <v>111032</v>
      </c>
      <c r="F396" s="175">
        <v>1212</v>
      </c>
      <c r="G396" s="175" t="s">
        <v>130</v>
      </c>
      <c r="H396" s="203">
        <v>8329.6512000000002</v>
      </c>
      <c r="I396" s="204">
        <v>2843.1</v>
      </c>
      <c r="J396" s="204">
        <v>2389.3474437000004</v>
      </c>
      <c r="K396" s="204">
        <v>0</v>
      </c>
      <c r="L396" s="204">
        <v>0</v>
      </c>
      <c r="M396" s="204">
        <v>1147.9208265</v>
      </c>
      <c r="N396" s="204">
        <v>710.91452249999998</v>
      </c>
      <c r="O396" s="204">
        <v>0</v>
      </c>
      <c r="P396" s="204">
        <v>5400</v>
      </c>
      <c r="Q396" s="204">
        <v>242.20000000000002</v>
      </c>
      <c r="R396" s="204">
        <f t="shared" si="23"/>
        <v>12733.482792700001</v>
      </c>
      <c r="S396" s="175" t="s">
        <v>152</v>
      </c>
      <c r="T396" s="175">
        <v>2027</v>
      </c>
      <c r="U396" s="205" t="s">
        <v>397</v>
      </c>
      <c r="V396" s="204">
        <v>4000</v>
      </c>
      <c r="W396" s="204">
        <v>426.57</v>
      </c>
      <c r="X396" s="204">
        <f t="shared" si="24"/>
        <v>4426.57</v>
      </c>
      <c r="Y396" s="204">
        <f t="shared" si="25"/>
        <v>17160.0527927</v>
      </c>
    </row>
    <row r="397" spans="1:26" s="171" customFormat="1" ht="15" customHeight="1">
      <c r="A397" s="171" t="s">
        <v>60</v>
      </c>
      <c r="B397" s="175">
        <v>601640</v>
      </c>
      <c r="C397" s="175" t="s">
        <v>344</v>
      </c>
      <c r="D397" s="171" t="s">
        <v>345</v>
      </c>
      <c r="E397" s="177">
        <v>111043</v>
      </c>
      <c r="F397" s="175">
        <v>1212</v>
      </c>
      <c r="G397" s="175" t="s">
        <v>130</v>
      </c>
      <c r="H397" s="203">
        <v>15369.5232</v>
      </c>
      <c r="I397" s="204">
        <v>2843.1</v>
      </c>
      <c r="J397" s="204">
        <v>5292.9565731000002</v>
      </c>
      <c r="K397" s="204">
        <v>0</v>
      </c>
      <c r="L397" s="204">
        <v>0</v>
      </c>
      <c r="M397" s="204">
        <v>1147.9208265</v>
      </c>
      <c r="N397" s="204">
        <v>0</v>
      </c>
      <c r="O397" s="204">
        <v>784.8</v>
      </c>
      <c r="P397" s="204">
        <v>0</v>
      </c>
      <c r="Q397" s="204">
        <v>0</v>
      </c>
      <c r="R397" s="204">
        <f t="shared" si="23"/>
        <v>10068.7773996</v>
      </c>
      <c r="S397" s="175" t="s">
        <v>154</v>
      </c>
      <c r="T397" s="175">
        <v>2017</v>
      </c>
      <c r="U397" s="205" t="s">
        <v>390</v>
      </c>
      <c r="V397" s="204">
        <v>0</v>
      </c>
      <c r="W397" s="204">
        <v>0</v>
      </c>
      <c r="X397" s="204">
        <f t="shared" si="24"/>
        <v>0</v>
      </c>
      <c r="Y397" s="204">
        <f t="shared" si="25"/>
        <v>10068.7773996</v>
      </c>
      <c r="Z397" s="251"/>
    </row>
    <row r="398" spans="1:26" s="171" customFormat="1" ht="15" customHeight="1">
      <c r="A398" s="171" t="s">
        <v>60</v>
      </c>
      <c r="B398" s="175">
        <v>601640</v>
      </c>
      <c r="C398" s="175" t="s">
        <v>344</v>
      </c>
      <c r="D398" s="171" t="s">
        <v>345</v>
      </c>
      <c r="E398" s="177">
        <v>121030</v>
      </c>
      <c r="F398" s="175">
        <v>3000</v>
      </c>
      <c r="G398" s="175" t="s">
        <v>131</v>
      </c>
      <c r="H398" s="203">
        <v>0</v>
      </c>
      <c r="I398" s="204">
        <v>0</v>
      </c>
      <c r="J398" s="204">
        <v>0</v>
      </c>
      <c r="K398" s="204">
        <v>5125.2027617699996</v>
      </c>
      <c r="L398" s="204">
        <v>1227.64417776</v>
      </c>
      <c r="M398" s="204">
        <v>1147.9208265</v>
      </c>
      <c r="N398" s="204">
        <v>0</v>
      </c>
      <c r="O398" s="204">
        <v>0</v>
      </c>
      <c r="P398" s="204">
        <v>0</v>
      </c>
      <c r="Q398" s="204">
        <v>0</v>
      </c>
      <c r="R398" s="204">
        <f t="shared" si="23"/>
        <v>7500.7677660299996</v>
      </c>
      <c r="S398" s="175" t="s">
        <v>382</v>
      </c>
      <c r="T398" s="175">
        <v>1900</v>
      </c>
      <c r="U398" s="205" t="s">
        <v>390</v>
      </c>
      <c r="V398" s="204">
        <v>0</v>
      </c>
      <c r="W398" s="204">
        <v>0</v>
      </c>
      <c r="X398" s="204">
        <f t="shared" si="24"/>
        <v>0</v>
      </c>
      <c r="Y398" s="204">
        <f t="shared" si="25"/>
        <v>7500.7677660299996</v>
      </c>
    </row>
    <row r="399" spans="1:26" s="171" customFormat="1" ht="15" customHeight="1">
      <c r="A399" s="171" t="s">
        <v>60</v>
      </c>
      <c r="B399" s="175">
        <v>601640</v>
      </c>
      <c r="C399" s="175" t="s">
        <v>344</v>
      </c>
      <c r="D399" s="171" t="s">
        <v>345</v>
      </c>
      <c r="E399" s="177">
        <v>121033</v>
      </c>
      <c r="F399" s="175">
        <v>1212</v>
      </c>
      <c r="G399" s="175" t="s">
        <v>130</v>
      </c>
      <c r="H399" s="203">
        <v>10457.164799999999</v>
      </c>
      <c r="I399" s="204">
        <v>2843.1</v>
      </c>
      <c r="J399" s="204">
        <v>2928.0185298000001</v>
      </c>
      <c r="K399" s="204">
        <v>0</v>
      </c>
      <c r="L399" s="204">
        <v>0</v>
      </c>
      <c r="M399" s="204">
        <v>1147.9208265</v>
      </c>
      <c r="N399" s="204">
        <v>0</v>
      </c>
      <c r="O399" s="204">
        <v>0</v>
      </c>
      <c r="P399" s="204">
        <v>0</v>
      </c>
      <c r="Q399" s="204">
        <v>0</v>
      </c>
      <c r="R399" s="204">
        <f t="shared" si="23"/>
        <v>6919.0393562999998</v>
      </c>
      <c r="S399" s="175" t="s">
        <v>382</v>
      </c>
      <c r="T399" s="175">
        <v>1900</v>
      </c>
      <c r="U399" s="205" t="s">
        <v>390</v>
      </c>
      <c r="V399" s="204">
        <v>0</v>
      </c>
      <c r="W399" s="204">
        <v>0</v>
      </c>
      <c r="X399" s="204">
        <f t="shared" si="24"/>
        <v>0</v>
      </c>
      <c r="Y399" s="204">
        <f t="shared" si="25"/>
        <v>6919.0393562999998</v>
      </c>
    </row>
    <row r="400" spans="1:26" s="171" customFormat="1" ht="15" customHeight="1">
      <c r="A400" s="171" t="s">
        <v>60</v>
      </c>
      <c r="B400" s="175">
        <v>601640</v>
      </c>
      <c r="C400" s="175" t="s">
        <v>344</v>
      </c>
      <c r="D400" s="171" t="s">
        <v>345</v>
      </c>
      <c r="E400" s="177">
        <v>131047</v>
      </c>
      <c r="F400" s="175">
        <v>1024</v>
      </c>
      <c r="G400" s="175" t="s">
        <v>130</v>
      </c>
      <c r="H400" s="203">
        <v>1574.8991999999998</v>
      </c>
      <c r="I400" s="204">
        <v>2400.8399999999997</v>
      </c>
      <c r="J400" s="204">
        <v>47.783250479999992</v>
      </c>
      <c r="K400" s="204">
        <v>0</v>
      </c>
      <c r="L400" s="204">
        <v>0</v>
      </c>
      <c r="M400" s="204">
        <v>1147.9208265</v>
      </c>
      <c r="N400" s="204">
        <v>0</v>
      </c>
      <c r="O400" s="204">
        <v>0</v>
      </c>
      <c r="P400" s="204">
        <v>0</v>
      </c>
      <c r="Q400" s="204">
        <v>0</v>
      </c>
      <c r="R400" s="204">
        <f t="shared" si="23"/>
        <v>3596.5440769799998</v>
      </c>
      <c r="S400" s="175" t="s">
        <v>382</v>
      </c>
      <c r="T400" s="175">
        <v>1900</v>
      </c>
      <c r="U400" s="205" t="s">
        <v>390</v>
      </c>
      <c r="V400" s="204">
        <v>0</v>
      </c>
      <c r="W400" s="204">
        <v>0</v>
      </c>
      <c r="X400" s="204">
        <f t="shared" si="24"/>
        <v>0</v>
      </c>
      <c r="Y400" s="204">
        <f t="shared" si="25"/>
        <v>3596.5440769799998</v>
      </c>
    </row>
    <row r="401" spans="1:26" s="171" customFormat="1" ht="15" customHeight="1">
      <c r="A401" s="171" t="s">
        <v>60</v>
      </c>
      <c r="B401" s="175">
        <v>601640</v>
      </c>
      <c r="C401" s="175" t="s">
        <v>344</v>
      </c>
      <c r="D401" s="172" t="s">
        <v>345</v>
      </c>
      <c r="E401" s="177">
        <v>151007</v>
      </c>
      <c r="F401" s="175">
        <v>1031</v>
      </c>
      <c r="G401" s="175" t="s">
        <v>130</v>
      </c>
      <c r="H401" s="203">
        <v>8035.2</v>
      </c>
      <c r="I401" s="204">
        <v>2527.1999999999998</v>
      </c>
      <c r="J401" s="204">
        <v>1123.3255376000004</v>
      </c>
      <c r="K401" s="204">
        <v>0</v>
      </c>
      <c r="L401" s="204">
        <v>0</v>
      </c>
      <c r="M401" s="204">
        <v>1147.9208265</v>
      </c>
      <c r="N401" s="204">
        <v>0</v>
      </c>
      <c r="O401" s="204">
        <v>0</v>
      </c>
      <c r="P401" s="204">
        <v>0</v>
      </c>
      <c r="Q401" s="204">
        <v>181.65000000000003</v>
      </c>
      <c r="R401" s="204">
        <f t="shared" si="23"/>
        <v>4980.0963640999998</v>
      </c>
      <c r="S401" s="175" t="s">
        <v>152</v>
      </c>
      <c r="T401" s="175">
        <v>2026</v>
      </c>
      <c r="U401" s="205" t="s">
        <v>391</v>
      </c>
      <c r="V401" s="204">
        <v>3000</v>
      </c>
      <c r="W401" s="204">
        <v>319.93</v>
      </c>
      <c r="X401" s="204">
        <f t="shared" si="24"/>
        <v>3319.93</v>
      </c>
      <c r="Y401" s="204">
        <f t="shared" si="25"/>
        <v>8300.0263641000001</v>
      </c>
    </row>
    <row r="402" spans="1:26" s="171" customFormat="1" ht="15" customHeight="1">
      <c r="A402" s="171" t="s">
        <v>60</v>
      </c>
      <c r="B402" s="175">
        <v>601640</v>
      </c>
      <c r="C402" s="175" t="s">
        <v>344</v>
      </c>
      <c r="D402" s="172" t="s">
        <v>345</v>
      </c>
      <c r="E402" s="177">
        <v>151011</v>
      </c>
      <c r="F402" s="175">
        <v>1212</v>
      </c>
      <c r="G402" s="175" t="s">
        <v>130</v>
      </c>
      <c r="H402" s="203">
        <v>11011.852799999999</v>
      </c>
      <c r="I402" s="204">
        <v>2843.1</v>
      </c>
      <c r="J402" s="204">
        <v>3309.138031500001</v>
      </c>
      <c r="K402" s="204">
        <v>0</v>
      </c>
      <c r="L402" s="204">
        <v>0</v>
      </c>
      <c r="M402" s="204">
        <v>1147.9208265</v>
      </c>
      <c r="N402" s="204">
        <v>0</v>
      </c>
      <c r="O402" s="204">
        <v>784.8</v>
      </c>
      <c r="P402" s="204">
        <v>0</v>
      </c>
      <c r="Q402" s="204">
        <v>242.20000000000002</v>
      </c>
      <c r="R402" s="204">
        <f t="shared" si="23"/>
        <v>8327.1588580000007</v>
      </c>
      <c r="S402" s="175" t="s">
        <v>152</v>
      </c>
      <c r="T402" s="175">
        <v>2022</v>
      </c>
      <c r="U402" s="205" t="s">
        <v>391</v>
      </c>
      <c r="V402" s="204">
        <v>4000</v>
      </c>
      <c r="W402" s="204">
        <v>426.57</v>
      </c>
      <c r="X402" s="204">
        <f t="shared" si="24"/>
        <v>4426.57</v>
      </c>
      <c r="Y402" s="204">
        <f t="shared" si="25"/>
        <v>12753.728858</v>
      </c>
      <c r="Z402" s="251"/>
    </row>
    <row r="403" spans="1:26" s="171" customFormat="1" ht="15" customHeight="1">
      <c r="A403" s="171" t="s">
        <v>60</v>
      </c>
      <c r="B403" s="175">
        <v>601640</v>
      </c>
      <c r="C403" s="175" t="s">
        <v>344</v>
      </c>
      <c r="D403" s="172" t="s">
        <v>345</v>
      </c>
      <c r="E403" s="177">
        <v>161068</v>
      </c>
      <c r="F403" s="175">
        <v>1212</v>
      </c>
      <c r="G403" s="175" t="s">
        <v>130</v>
      </c>
      <c r="H403" s="203">
        <v>11021.183999999999</v>
      </c>
      <c r="I403" s="204">
        <v>2843.1</v>
      </c>
      <c r="J403" s="204">
        <v>3678.0528330000002</v>
      </c>
      <c r="K403" s="204">
        <v>0</v>
      </c>
      <c r="L403" s="204">
        <v>0</v>
      </c>
      <c r="M403" s="204">
        <v>1147.9208265</v>
      </c>
      <c r="N403" s="204">
        <v>0</v>
      </c>
      <c r="O403" s="204">
        <v>0</v>
      </c>
      <c r="P403" s="204">
        <v>0</v>
      </c>
      <c r="Q403" s="204">
        <v>333.02500000000003</v>
      </c>
      <c r="R403" s="204">
        <f t="shared" si="23"/>
        <v>8002.0986594999995</v>
      </c>
      <c r="S403" s="175" t="s">
        <v>152</v>
      </c>
      <c r="T403" s="175">
        <v>2022</v>
      </c>
      <c r="U403" s="205" t="s">
        <v>397</v>
      </c>
      <c r="V403" s="204">
        <v>5500</v>
      </c>
      <c r="W403" s="204">
        <v>586.54</v>
      </c>
      <c r="X403" s="204">
        <f t="shared" si="24"/>
        <v>6086.54</v>
      </c>
      <c r="Y403" s="204">
        <f t="shared" si="25"/>
        <v>14088.6386595</v>
      </c>
    </row>
    <row r="404" spans="1:26" s="171" customFormat="1" ht="15" customHeight="1">
      <c r="A404" s="171" t="s">
        <v>60</v>
      </c>
      <c r="B404" s="175">
        <v>601640</v>
      </c>
      <c r="C404" s="175" t="s">
        <v>344</v>
      </c>
      <c r="D404" s="171" t="s">
        <v>345</v>
      </c>
      <c r="E404" s="175">
        <v>161078</v>
      </c>
      <c r="F404" s="175">
        <v>1212</v>
      </c>
      <c r="G404" s="175" t="s">
        <v>130</v>
      </c>
      <c r="H404" s="203">
        <v>6489.3311999999996</v>
      </c>
      <c r="I404" s="204">
        <v>2843.1</v>
      </c>
      <c r="J404" s="204">
        <v>1379.6858817000002</v>
      </c>
      <c r="K404" s="204">
        <v>0</v>
      </c>
      <c r="L404" s="204">
        <v>0</v>
      </c>
      <c r="M404" s="204">
        <v>1147.9208265</v>
      </c>
      <c r="N404" s="204">
        <v>0</v>
      </c>
      <c r="O404" s="204">
        <v>0</v>
      </c>
      <c r="P404" s="204">
        <v>0</v>
      </c>
      <c r="Q404" s="204">
        <v>333.02500000000003</v>
      </c>
      <c r="R404" s="204">
        <f t="shared" si="23"/>
        <v>5703.731708199999</v>
      </c>
      <c r="S404" s="175" t="s">
        <v>152</v>
      </c>
      <c r="T404" s="175">
        <v>2023</v>
      </c>
      <c r="U404" s="205" t="s">
        <v>397</v>
      </c>
      <c r="V404" s="204">
        <v>5500</v>
      </c>
      <c r="W404" s="204">
        <v>586.54</v>
      </c>
      <c r="X404" s="204">
        <f t="shared" si="24"/>
        <v>6086.54</v>
      </c>
      <c r="Y404" s="204">
        <f t="shared" si="25"/>
        <v>11790.271708199998</v>
      </c>
    </row>
    <row r="405" spans="1:26" s="171" customFormat="1" ht="15" customHeight="1">
      <c r="A405" s="171" t="s">
        <v>60</v>
      </c>
      <c r="B405" s="175">
        <v>601640</v>
      </c>
      <c r="C405" s="175" t="s">
        <v>344</v>
      </c>
      <c r="D405" s="172" t="s">
        <v>345</v>
      </c>
      <c r="E405" s="174">
        <v>171029</v>
      </c>
      <c r="F405" s="175">
        <v>1212</v>
      </c>
      <c r="G405" s="175" t="s">
        <v>130</v>
      </c>
      <c r="H405" s="203">
        <v>8306.8415999999997</v>
      </c>
      <c r="I405" s="204">
        <v>2843.1</v>
      </c>
      <c r="J405" s="204">
        <v>2334.4262928000007</v>
      </c>
      <c r="K405" s="204">
        <v>0</v>
      </c>
      <c r="L405" s="204">
        <v>0</v>
      </c>
      <c r="M405" s="204">
        <v>1147.9208265</v>
      </c>
      <c r="N405" s="204">
        <v>0</v>
      </c>
      <c r="O405" s="204">
        <v>0</v>
      </c>
      <c r="P405" s="204">
        <v>0</v>
      </c>
      <c r="Q405" s="204">
        <v>242.20000000000002</v>
      </c>
      <c r="R405" s="204">
        <f t="shared" si="23"/>
        <v>6567.6471193000007</v>
      </c>
      <c r="S405" s="175" t="s">
        <v>152</v>
      </c>
      <c r="T405" s="175">
        <v>2023</v>
      </c>
      <c r="U405" s="205" t="s">
        <v>397</v>
      </c>
      <c r="V405" s="204">
        <v>4000</v>
      </c>
      <c r="W405" s="204">
        <v>426.57</v>
      </c>
      <c r="X405" s="204">
        <f t="shared" si="24"/>
        <v>4426.57</v>
      </c>
      <c r="Y405" s="204">
        <f t="shared" si="25"/>
        <v>10994.217119299999</v>
      </c>
    </row>
    <row r="406" spans="1:26" s="171" customFormat="1" ht="15" customHeight="1">
      <c r="A406" s="171" t="s">
        <v>60</v>
      </c>
      <c r="B406" s="175">
        <v>601640</v>
      </c>
      <c r="C406" s="175" t="s">
        <v>344</v>
      </c>
      <c r="D406" s="172" t="s">
        <v>345</v>
      </c>
      <c r="E406" s="174" t="s">
        <v>604</v>
      </c>
      <c r="F406" s="175">
        <v>1202</v>
      </c>
      <c r="G406" s="175" t="s">
        <v>130</v>
      </c>
      <c r="H406" s="203">
        <v>7752.1535999999996</v>
      </c>
      <c r="I406" s="204">
        <v>2843.1</v>
      </c>
      <c r="J406" s="204">
        <v>1977.7161915000001</v>
      </c>
      <c r="K406" s="204">
        <v>0</v>
      </c>
      <c r="L406" s="204">
        <v>0</v>
      </c>
      <c r="M406" s="204">
        <v>1147.9208265</v>
      </c>
      <c r="N406" s="204">
        <v>0</v>
      </c>
      <c r="O406" s="204">
        <v>784.8</v>
      </c>
      <c r="P406" s="204">
        <v>0</v>
      </c>
      <c r="Q406" s="204">
        <v>252.31185000000002</v>
      </c>
      <c r="R406" s="204">
        <f t="shared" si="23"/>
        <v>7005.848868</v>
      </c>
      <c r="S406" s="175" t="s">
        <v>152</v>
      </c>
      <c r="T406" s="175">
        <v>2024</v>
      </c>
      <c r="U406" s="205" t="s">
        <v>392</v>
      </c>
      <c r="V406" s="204">
        <v>4167</v>
      </c>
      <c r="W406" s="204">
        <v>444.38</v>
      </c>
      <c r="X406" s="204">
        <f t="shared" si="24"/>
        <v>4611.38</v>
      </c>
      <c r="Y406" s="204">
        <f t="shared" si="25"/>
        <v>11617.228868</v>
      </c>
      <c r="Z406" s="251"/>
    </row>
    <row r="407" spans="1:26" s="171" customFormat="1" ht="15" customHeight="1">
      <c r="A407" s="171" t="s">
        <v>60</v>
      </c>
      <c r="B407" s="175">
        <v>601640</v>
      </c>
      <c r="C407" s="175" t="s">
        <v>344</v>
      </c>
      <c r="D407" s="172" t="s">
        <v>345</v>
      </c>
      <c r="E407" s="174" t="s">
        <v>605</v>
      </c>
      <c r="F407" s="175">
        <v>1212</v>
      </c>
      <c r="G407" s="175" t="s">
        <v>130</v>
      </c>
      <c r="H407" s="203">
        <v>9418.2911999999997</v>
      </c>
      <c r="I407" s="204">
        <v>2843.1</v>
      </c>
      <c r="J407" s="204">
        <v>2265.6361644000008</v>
      </c>
      <c r="K407" s="204">
        <v>0</v>
      </c>
      <c r="L407" s="204">
        <v>0</v>
      </c>
      <c r="M407" s="204">
        <v>1147.9208265</v>
      </c>
      <c r="N407" s="204">
        <v>0</v>
      </c>
      <c r="O407" s="204">
        <v>0</v>
      </c>
      <c r="P407" s="204">
        <v>0</v>
      </c>
      <c r="Q407" s="204">
        <v>333.02500000000003</v>
      </c>
      <c r="R407" s="204">
        <f t="shared" si="23"/>
        <v>6589.6819909000005</v>
      </c>
      <c r="S407" s="175" t="s">
        <v>152</v>
      </c>
      <c r="T407" s="175">
        <v>2024</v>
      </c>
      <c r="U407" s="205" t="s">
        <v>397</v>
      </c>
      <c r="V407" s="204">
        <v>5500</v>
      </c>
      <c r="W407" s="204">
        <v>586.54</v>
      </c>
      <c r="X407" s="204">
        <f t="shared" si="24"/>
        <v>6086.54</v>
      </c>
      <c r="Y407" s="204">
        <f t="shared" si="25"/>
        <v>12676.221990900001</v>
      </c>
    </row>
    <row r="408" spans="1:26" s="171" customFormat="1" ht="15" customHeight="1">
      <c r="A408" s="171" t="s">
        <v>60</v>
      </c>
      <c r="B408" s="175">
        <v>601640</v>
      </c>
      <c r="C408" s="175" t="s">
        <v>344</v>
      </c>
      <c r="D408" s="172" t="s">
        <v>345</v>
      </c>
      <c r="E408" s="174" t="s">
        <v>606</v>
      </c>
      <c r="F408" s="175">
        <v>1212</v>
      </c>
      <c r="G408" s="175" t="s">
        <v>130</v>
      </c>
      <c r="H408" s="203">
        <v>10557.734399999999</v>
      </c>
      <c r="I408" s="204">
        <v>2843.1</v>
      </c>
      <c r="J408" s="204">
        <v>2410.9830486000005</v>
      </c>
      <c r="K408" s="204">
        <v>0</v>
      </c>
      <c r="L408" s="204">
        <v>0</v>
      </c>
      <c r="M408" s="204">
        <v>1147.9208265</v>
      </c>
      <c r="N408" s="204">
        <v>0</v>
      </c>
      <c r="O408" s="204">
        <v>0</v>
      </c>
      <c r="P408" s="204">
        <v>0</v>
      </c>
      <c r="Q408" s="204">
        <v>0</v>
      </c>
      <c r="R408" s="204">
        <f t="shared" si="23"/>
        <v>6402.0038751000002</v>
      </c>
      <c r="S408" s="175" t="s">
        <v>382</v>
      </c>
      <c r="T408" s="175">
        <v>1900</v>
      </c>
      <c r="U408" s="205" t="s">
        <v>390</v>
      </c>
      <c r="V408" s="204">
        <v>0</v>
      </c>
      <c r="W408" s="204">
        <v>0</v>
      </c>
      <c r="X408" s="204">
        <f t="shared" si="24"/>
        <v>0</v>
      </c>
      <c r="Y408" s="204">
        <f t="shared" si="25"/>
        <v>6402.0038751000002</v>
      </c>
    </row>
    <row r="409" spans="1:26" s="171" customFormat="1" ht="15" customHeight="1">
      <c r="A409" s="171" t="s">
        <v>60</v>
      </c>
      <c r="B409" s="175">
        <v>601640</v>
      </c>
      <c r="C409" s="175" t="s">
        <v>344</v>
      </c>
      <c r="D409" s="172" t="s">
        <v>345</v>
      </c>
      <c r="E409" s="174">
        <v>181000</v>
      </c>
      <c r="F409" s="175">
        <v>1212</v>
      </c>
      <c r="G409" s="175" t="s">
        <v>130</v>
      </c>
      <c r="H409" s="203">
        <v>8165.8367999999991</v>
      </c>
      <c r="I409" s="204">
        <v>2843.1</v>
      </c>
      <c r="J409" s="204">
        <v>2007.1184238000001</v>
      </c>
      <c r="K409" s="204">
        <v>0</v>
      </c>
      <c r="L409" s="204">
        <v>0</v>
      </c>
      <c r="M409" s="204">
        <v>1147.9208265</v>
      </c>
      <c r="N409" s="204">
        <v>0</v>
      </c>
      <c r="O409" s="204">
        <v>0</v>
      </c>
      <c r="P409" s="204">
        <v>0</v>
      </c>
      <c r="Q409" s="204">
        <v>242.20000000000002</v>
      </c>
      <c r="R409" s="204">
        <f t="shared" si="23"/>
        <v>6240.3392502999995</v>
      </c>
      <c r="S409" s="175" t="s">
        <v>152</v>
      </c>
      <c r="T409" s="175">
        <v>2023</v>
      </c>
      <c r="U409" s="205" t="s">
        <v>397</v>
      </c>
      <c r="V409" s="204">
        <v>4000</v>
      </c>
      <c r="W409" s="204">
        <v>426.57</v>
      </c>
      <c r="X409" s="204">
        <f t="shared" si="24"/>
        <v>4426.57</v>
      </c>
      <c r="Y409" s="204">
        <f t="shared" si="25"/>
        <v>10666.909250299999</v>
      </c>
    </row>
    <row r="410" spans="1:26" s="171" customFormat="1" ht="15" customHeight="1">
      <c r="A410" s="171" t="s">
        <v>60</v>
      </c>
      <c r="B410" s="175">
        <v>601640</v>
      </c>
      <c r="C410" s="175" t="s">
        <v>344</v>
      </c>
      <c r="D410" s="172" t="s">
        <v>345</v>
      </c>
      <c r="E410" s="174" t="s">
        <v>607</v>
      </c>
      <c r="F410" s="175">
        <v>1226</v>
      </c>
      <c r="G410" s="175" t="s">
        <v>130</v>
      </c>
      <c r="H410" s="203">
        <v>5540.6592000000001</v>
      </c>
      <c r="I410" s="204">
        <v>4675.32</v>
      </c>
      <c r="J410" s="204">
        <v>2311.6934976800003</v>
      </c>
      <c r="K410" s="204">
        <v>0</v>
      </c>
      <c r="L410" s="204">
        <v>0</v>
      </c>
      <c r="M410" s="204">
        <v>1147.9208265</v>
      </c>
      <c r="N410" s="204">
        <v>0</v>
      </c>
      <c r="O410" s="204">
        <v>0</v>
      </c>
      <c r="P410" s="204">
        <v>0</v>
      </c>
      <c r="Q410" s="204">
        <v>151.375</v>
      </c>
      <c r="R410" s="204">
        <f t="shared" si="23"/>
        <v>8286.3093241799997</v>
      </c>
      <c r="S410" s="175" t="s">
        <v>152</v>
      </c>
      <c r="T410" s="175">
        <v>2029</v>
      </c>
      <c r="U410" s="205" t="s">
        <v>396</v>
      </c>
      <c r="V410" s="204">
        <v>2500</v>
      </c>
      <c r="W410" s="204">
        <v>266.61</v>
      </c>
      <c r="X410" s="204">
        <f t="shared" si="24"/>
        <v>2766.61</v>
      </c>
      <c r="Y410" s="204">
        <f t="shared" si="25"/>
        <v>11052.91932418</v>
      </c>
    </row>
    <row r="411" spans="1:26" s="171" customFormat="1" ht="15" customHeight="1">
      <c r="A411" s="171" t="s">
        <v>60</v>
      </c>
      <c r="B411" s="175">
        <v>601600</v>
      </c>
      <c r="C411" s="175" t="s">
        <v>346</v>
      </c>
      <c r="D411" s="172" t="s">
        <v>347</v>
      </c>
      <c r="E411" s="174" t="s">
        <v>608</v>
      </c>
      <c r="F411" s="175">
        <v>1340</v>
      </c>
      <c r="G411" s="175" t="s">
        <v>131</v>
      </c>
      <c r="H411" s="203">
        <v>0</v>
      </c>
      <c r="I411" s="204">
        <v>0</v>
      </c>
      <c r="J411" s="204">
        <v>0</v>
      </c>
      <c r="K411" s="204">
        <v>98.189090999999991</v>
      </c>
      <c r="L411" s="204">
        <v>186.52101741000001</v>
      </c>
      <c r="M411" s="204">
        <v>1147.9208265</v>
      </c>
      <c r="N411" s="204">
        <v>0</v>
      </c>
      <c r="O411" s="204">
        <v>0</v>
      </c>
      <c r="P411" s="204">
        <v>0</v>
      </c>
      <c r="Q411" s="204">
        <v>0</v>
      </c>
      <c r="R411" s="204">
        <f t="shared" si="23"/>
        <v>1432.63093491</v>
      </c>
      <c r="S411" s="175" t="s">
        <v>382</v>
      </c>
      <c r="T411" s="175">
        <v>1900</v>
      </c>
      <c r="U411" s="205" t="s">
        <v>390</v>
      </c>
      <c r="V411" s="204">
        <v>0</v>
      </c>
      <c r="W411" s="204">
        <v>0</v>
      </c>
      <c r="X411" s="204">
        <f t="shared" si="24"/>
        <v>0</v>
      </c>
      <c r="Y411" s="204">
        <f t="shared" si="25"/>
        <v>1432.63093491</v>
      </c>
    </row>
    <row r="412" spans="1:26" s="171" customFormat="1" ht="15" customHeight="1">
      <c r="A412" s="171" t="s">
        <v>60</v>
      </c>
      <c r="B412" s="175" t="s">
        <v>348</v>
      </c>
      <c r="C412" s="175" t="s">
        <v>349</v>
      </c>
      <c r="D412" s="172" t="s">
        <v>350</v>
      </c>
      <c r="E412" s="174" t="s">
        <v>609</v>
      </c>
      <c r="F412" s="175">
        <v>3007</v>
      </c>
      <c r="G412" s="175" t="s">
        <v>131</v>
      </c>
      <c r="H412" s="203">
        <v>0</v>
      </c>
      <c r="I412" s="204">
        <v>0</v>
      </c>
      <c r="J412" s="204">
        <v>0</v>
      </c>
      <c r="K412" s="204">
        <v>0</v>
      </c>
      <c r="L412" s="204">
        <v>0</v>
      </c>
      <c r="M412" s="204">
        <v>306.11222040000001</v>
      </c>
      <c r="N412" s="204">
        <v>0</v>
      </c>
      <c r="O412" s="204">
        <v>0</v>
      </c>
      <c r="P412" s="204">
        <v>0</v>
      </c>
      <c r="Q412" s="204">
        <v>0</v>
      </c>
      <c r="R412" s="204">
        <f t="shared" si="23"/>
        <v>306.11222040000001</v>
      </c>
      <c r="S412" s="175" t="s">
        <v>382</v>
      </c>
      <c r="T412" s="175">
        <v>1900</v>
      </c>
      <c r="U412" s="205" t="s">
        <v>390</v>
      </c>
      <c r="V412" s="204">
        <v>0</v>
      </c>
      <c r="W412" s="204">
        <v>0</v>
      </c>
      <c r="X412" s="204">
        <f t="shared" si="24"/>
        <v>0</v>
      </c>
      <c r="Y412" s="204">
        <f t="shared" si="25"/>
        <v>306.11222040000001</v>
      </c>
    </row>
    <row r="413" spans="1:26" s="171" customFormat="1" ht="15" customHeight="1">
      <c r="A413" s="171" t="s">
        <v>60</v>
      </c>
      <c r="B413" s="175" t="s">
        <v>348</v>
      </c>
      <c r="C413" s="175" t="s">
        <v>349</v>
      </c>
      <c r="D413" s="172" t="s">
        <v>350</v>
      </c>
      <c r="E413" s="174" t="s">
        <v>610</v>
      </c>
      <c r="F413" s="175">
        <v>1247</v>
      </c>
      <c r="G413" s="175" t="s">
        <v>130</v>
      </c>
      <c r="H413" s="203">
        <v>545.35680000000002</v>
      </c>
      <c r="I413" s="204">
        <v>3917.16</v>
      </c>
      <c r="J413" s="204">
        <v>0</v>
      </c>
      <c r="K413" s="204">
        <v>0</v>
      </c>
      <c r="L413" s="204">
        <v>0</v>
      </c>
      <c r="M413" s="204">
        <v>1147.9208265</v>
      </c>
      <c r="N413" s="204">
        <v>0</v>
      </c>
      <c r="O413" s="204">
        <v>736.36</v>
      </c>
      <c r="P413" s="204">
        <v>0</v>
      </c>
      <c r="Q413" s="204">
        <v>0</v>
      </c>
      <c r="R413" s="204">
        <f t="shared" si="23"/>
        <v>5801.4408264999993</v>
      </c>
      <c r="S413" s="175" t="s">
        <v>154</v>
      </c>
      <c r="T413" s="175">
        <v>2009</v>
      </c>
      <c r="U413" s="205" t="s">
        <v>390</v>
      </c>
      <c r="V413" s="204">
        <v>0</v>
      </c>
      <c r="W413" s="204">
        <v>0</v>
      </c>
      <c r="X413" s="204">
        <f t="shared" si="24"/>
        <v>0</v>
      </c>
      <c r="Y413" s="204">
        <f t="shared" si="25"/>
        <v>5801.4408264999993</v>
      </c>
      <c r="Z413" s="251"/>
    </row>
    <row r="414" spans="1:26" s="171" customFormat="1" ht="15" customHeight="1">
      <c r="A414" s="171" t="s">
        <v>60</v>
      </c>
      <c r="B414" s="175" t="s">
        <v>348</v>
      </c>
      <c r="C414" s="175" t="s">
        <v>349</v>
      </c>
      <c r="D414" s="172" t="s">
        <v>350</v>
      </c>
      <c r="E414" s="174" t="s">
        <v>611</v>
      </c>
      <c r="F414" s="175">
        <v>1257</v>
      </c>
      <c r="G414" s="175" t="s">
        <v>131</v>
      </c>
      <c r="H414" s="203">
        <v>0</v>
      </c>
      <c r="I414" s="204">
        <v>0</v>
      </c>
      <c r="J414" s="204">
        <v>0</v>
      </c>
      <c r="K414" s="204">
        <v>13683.167555148</v>
      </c>
      <c r="L414" s="204">
        <v>527.42844063000007</v>
      </c>
      <c r="M414" s="204">
        <v>1147.9208265</v>
      </c>
      <c r="N414" s="204">
        <v>0</v>
      </c>
      <c r="O414" s="204">
        <v>639.48</v>
      </c>
      <c r="P414" s="204">
        <v>0</v>
      </c>
      <c r="Q414" s="204">
        <v>0</v>
      </c>
      <c r="R414" s="204">
        <f t="shared" si="23"/>
        <v>15997.996822277999</v>
      </c>
      <c r="S414" s="175" t="s">
        <v>382</v>
      </c>
      <c r="T414" s="175">
        <v>1900</v>
      </c>
      <c r="U414" s="205" t="s">
        <v>390</v>
      </c>
      <c r="V414" s="204">
        <v>0</v>
      </c>
      <c r="W414" s="204">
        <v>0</v>
      </c>
      <c r="X414" s="204">
        <f t="shared" si="24"/>
        <v>0</v>
      </c>
      <c r="Y414" s="204">
        <f t="shared" si="25"/>
        <v>15997.996822277999</v>
      </c>
      <c r="Z414" s="251"/>
    </row>
    <row r="415" spans="1:26" s="171" customFormat="1" ht="15" customHeight="1">
      <c r="A415" s="171" t="s">
        <v>60</v>
      </c>
      <c r="B415" s="175" t="s">
        <v>348</v>
      </c>
      <c r="C415" s="175" t="s">
        <v>349</v>
      </c>
      <c r="D415" s="172" t="s">
        <v>350</v>
      </c>
      <c r="E415" s="174" t="s">
        <v>612</v>
      </c>
      <c r="F415" s="175">
        <v>1252</v>
      </c>
      <c r="G415" s="175" t="s">
        <v>131</v>
      </c>
      <c r="H415" s="203">
        <v>0</v>
      </c>
      <c r="I415" s="204">
        <v>0</v>
      </c>
      <c r="J415" s="204">
        <v>0</v>
      </c>
      <c r="K415" s="204">
        <v>5464.1719068300008</v>
      </c>
      <c r="L415" s="204">
        <v>377.68370093999994</v>
      </c>
      <c r="M415" s="204">
        <v>1147.9208265</v>
      </c>
      <c r="N415" s="204">
        <v>0</v>
      </c>
      <c r="O415" s="204">
        <v>0</v>
      </c>
      <c r="P415" s="204">
        <v>0</v>
      </c>
      <c r="Q415" s="204">
        <v>0</v>
      </c>
      <c r="R415" s="204">
        <f t="shared" si="23"/>
        <v>6989.7764342700002</v>
      </c>
      <c r="S415" s="175" t="s">
        <v>382</v>
      </c>
      <c r="T415" s="175">
        <v>1900</v>
      </c>
      <c r="U415" s="205" t="s">
        <v>390</v>
      </c>
      <c r="V415" s="204">
        <v>0</v>
      </c>
      <c r="W415" s="204">
        <v>0</v>
      </c>
      <c r="X415" s="204">
        <f t="shared" si="24"/>
        <v>0</v>
      </c>
      <c r="Y415" s="204">
        <f t="shared" si="25"/>
        <v>6989.7764342700002</v>
      </c>
    </row>
    <row r="416" spans="1:26" s="171" customFormat="1" ht="15" customHeight="1">
      <c r="A416" s="171" t="s">
        <v>60</v>
      </c>
      <c r="B416" s="175" t="s">
        <v>348</v>
      </c>
      <c r="C416" s="175" t="s">
        <v>349</v>
      </c>
      <c r="D416" s="172" t="s">
        <v>350</v>
      </c>
      <c r="E416" s="174" t="s">
        <v>613</v>
      </c>
      <c r="F416" s="175">
        <v>1035</v>
      </c>
      <c r="G416" s="175" t="s">
        <v>130</v>
      </c>
      <c r="H416" s="203">
        <v>4532.8895999999995</v>
      </c>
      <c r="I416" s="204">
        <v>3348.54</v>
      </c>
      <c r="J416" s="204">
        <v>784.71291094000026</v>
      </c>
      <c r="K416" s="204">
        <v>0</v>
      </c>
      <c r="L416" s="204">
        <v>0</v>
      </c>
      <c r="M416" s="204">
        <v>1147.9208265</v>
      </c>
      <c r="N416" s="204">
        <v>0</v>
      </c>
      <c r="O416" s="204">
        <v>0</v>
      </c>
      <c r="P416" s="204">
        <v>0</v>
      </c>
      <c r="Q416" s="204">
        <v>0</v>
      </c>
      <c r="R416" s="204">
        <f t="shared" si="23"/>
        <v>5281.17373744</v>
      </c>
      <c r="S416" s="175" t="s">
        <v>385</v>
      </c>
      <c r="T416" s="175">
        <v>2007</v>
      </c>
      <c r="U416" s="205" t="s">
        <v>390</v>
      </c>
      <c r="V416" s="204">
        <v>0</v>
      </c>
      <c r="W416" s="204">
        <v>0</v>
      </c>
      <c r="X416" s="204">
        <f t="shared" si="24"/>
        <v>0</v>
      </c>
      <c r="Y416" s="204">
        <f t="shared" si="25"/>
        <v>5281.17373744</v>
      </c>
    </row>
    <row r="417" spans="1:26" s="171" customFormat="1" ht="15" customHeight="1">
      <c r="A417" s="171" t="s">
        <v>60</v>
      </c>
      <c r="B417" s="175" t="s">
        <v>348</v>
      </c>
      <c r="C417" s="175" t="s">
        <v>349</v>
      </c>
      <c r="D417" s="172" t="s">
        <v>350</v>
      </c>
      <c r="E417" s="174" t="s">
        <v>614</v>
      </c>
      <c r="F417" s="175">
        <v>1505</v>
      </c>
      <c r="G417" s="175" t="s">
        <v>131</v>
      </c>
      <c r="H417" s="203">
        <v>0</v>
      </c>
      <c r="I417" s="204">
        <v>0</v>
      </c>
      <c r="J417" s="204">
        <v>0</v>
      </c>
      <c r="K417" s="204">
        <v>0</v>
      </c>
      <c r="L417" s="204">
        <v>0</v>
      </c>
      <c r="M417" s="204">
        <v>306.11222040000001</v>
      </c>
      <c r="N417" s="204">
        <v>0</v>
      </c>
      <c r="O417" s="204">
        <v>0</v>
      </c>
      <c r="P417" s="204">
        <v>0</v>
      </c>
      <c r="Q417" s="204">
        <v>0</v>
      </c>
      <c r="R417" s="204">
        <f t="shared" si="23"/>
        <v>306.11222040000001</v>
      </c>
      <c r="S417" s="175" t="s">
        <v>382</v>
      </c>
      <c r="T417" s="175">
        <v>1900</v>
      </c>
      <c r="U417" s="205" t="s">
        <v>390</v>
      </c>
      <c r="V417" s="204">
        <v>0</v>
      </c>
      <c r="W417" s="204">
        <v>0</v>
      </c>
      <c r="X417" s="204">
        <f t="shared" si="24"/>
        <v>0</v>
      </c>
      <c r="Y417" s="204">
        <f t="shared" si="25"/>
        <v>306.11222040000001</v>
      </c>
    </row>
    <row r="418" spans="1:26" s="171" customFormat="1" ht="15" customHeight="1">
      <c r="A418" s="171" t="s">
        <v>60</v>
      </c>
      <c r="B418" s="175" t="s">
        <v>348</v>
      </c>
      <c r="C418" s="175" t="s">
        <v>349</v>
      </c>
      <c r="D418" s="172" t="s">
        <v>350</v>
      </c>
      <c r="E418" s="177" t="s">
        <v>615</v>
      </c>
      <c r="F418" s="175">
        <v>1505</v>
      </c>
      <c r="G418" s="175" t="s">
        <v>131</v>
      </c>
      <c r="H418" s="203">
        <v>0</v>
      </c>
      <c r="I418" s="204">
        <v>0</v>
      </c>
      <c r="J418" s="204">
        <v>0</v>
      </c>
      <c r="K418" s="204">
        <v>0</v>
      </c>
      <c r="L418" s="204">
        <v>0</v>
      </c>
      <c r="M418" s="204">
        <v>306.11222040000001</v>
      </c>
      <c r="N418" s="204">
        <v>0</v>
      </c>
      <c r="O418" s="204">
        <v>0</v>
      </c>
      <c r="P418" s="204">
        <v>0</v>
      </c>
      <c r="Q418" s="204">
        <v>0</v>
      </c>
      <c r="R418" s="204">
        <f t="shared" si="23"/>
        <v>306.11222040000001</v>
      </c>
      <c r="S418" s="175" t="s">
        <v>382</v>
      </c>
      <c r="T418" s="175">
        <v>1900</v>
      </c>
      <c r="U418" s="205" t="s">
        <v>390</v>
      </c>
      <c r="V418" s="204">
        <v>0</v>
      </c>
      <c r="W418" s="204">
        <v>0</v>
      </c>
      <c r="X418" s="204">
        <f t="shared" si="24"/>
        <v>0</v>
      </c>
      <c r="Y418" s="204">
        <f t="shared" si="25"/>
        <v>306.11222040000001</v>
      </c>
    </row>
    <row r="419" spans="1:26" s="171" customFormat="1" ht="15" customHeight="1">
      <c r="A419" s="171" t="s">
        <v>60</v>
      </c>
      <c r="B419" s="175" t="s">
        <v>348</v>
      </c>
      <c r="C419" s="175" t="s">
        <v>349</v>
      </c>
      <c r="D419" s="172" t="s">
        <v>350</v>
      </c>
      <c r="E419" s="177" t="s">
        <v>616</v>
      </c>
      <c r="F419" s="175">
        <v>1211</v>
      </c>
      <c r="G419" s="175" t="s">
        <v>131</v>
      </c>
      <c r="H419" s="203">
        <v>0</v>
      </c>
      <c r="I419" s="204">
        <v>0</v>
      </c>
      <c r="J419" s="204">
        <v>0</v>
      </c>
      <c r="K419" s="204">
        <v>906.5275946999999</v>
      </c>
      <c r="L419" s="204">
        <v>441.31533264000007</v>
      </c>
      <c r="M419" s="204">
        <v>1147.9208265</v>
      </c>
      <c r="N419" s="204">
        <v>0</v>
      </c>
      <c r="O419" s="204">
        <v>1804.462</v>
      </c>
      <c r="P419" s="204">
        <v>0</v>
      </c>
      <c r="Q419" s="204">
        <v>0</v>
      </c>
      <c r="R419" s="204">
        <f t="shared" si="23"/>
        <v>4300.2257538399999</v>
      </c>
      <c r="S419" s="175" t="s">
        <v>381</v>
      </c>
      <c r="T419" s="175">
        <v>2020</v>
      </c>
      <c r="U419" s="205"/>
      <c r="V419" s="204">
        <v>0</v>
      </c>
      <c r="W419" s="204">
        <v>0</v>
      </c>
      <c r="X419" s="204">
        <f t="shared" si="24"/>
        <v>0</v>
      </c>
      <c r="Y419" s="204">
        <f t="shared" si="25"/>
        <v>4300.2257538399999</v>
      </c>
      <c r="Z419" s="251"/>
    </row>
    <row r="420" spans="1:26" s="171" customFormat="1" ht="15" customHeight="1">
      <c r="A420" s="171" t="s">
        <v>60</v>
      </c>
      <c r="B420" s="175">
        <v>601615</v>
      </c>
      <c r="C420" s="175" t="s">
        <v>349</v>
      </c>
      <c r="D420" s="172" t="s">
        <v>350</v>
      </c>
      <c r="E420" s="177">
        <v>101050</v>
      </c>
      <c r="F420" s="175">
        <v>1247</v>
      </c>
      <c r="G420" s="175" t="s">
        <v>130</v>
      </c>
      <c r="H420" s="203">
        <v>1820.6207999999999</v>
      </c>
      <c r="I420" s="204">
        <v>3917.16</v>
      </c>
      <c r="J420" s="204">
        <v>110.06420543999998</v>
      </c>
      <c r="K420" s="204">
        <v>0</v>
      </c>
      <c r="L420" s="204">
        <v>0</v>
      </c>
      <c r="M420" s="204">
        <v>1147.9208265</v>
      </c>
      <c r="N420" s="204">
        <v>0</v>
      </c>
      <c r="O420" s="204">
        <v>643.11300000000006</v>
      </c>
      <c r="P420" s="204">
        <v>0</v>
      </c>
      <c r="Q420" s="204">
        <v>0</v>
      </c>
      <c r="R420" s="204">
        <f t="shared" si="23"/>
        <v>5818.2580319400004</v>
      </c>
      <c r="S420" s="175" t="s">
        <v>381</v>
      </c>
      <c r="T420" s="175">
        <v>2020</v>
      </c>
      <c r="U420" s="205"/>
      <c r="V420" s="204">
        <v>0</v>
      </c>
      <c r="W420" s="204">
        <v>0</v>
      </c>
      <c r="X420" s="204">
        <f t="shared" si="24"/>
        <v>0</v>
      </c>
      <c r="Y420" s="204">
        <f t="shared" si="25"/>
        <v>5818.2580319400004</v>
      </c>
      <c r="Z420" s="251"/>
    </row>
    <row r="421" spans="1:26" s="171" customFormat="1" ht="15" customHeight="1">
      <c r="A421" s="171" t="s">
        <v>60</v>
      </c>
      <c r="B421" s="175" t="s">
        <v>348</v>
      </c>
      <c r="C421" s="175" t="s">
        <v>349</v>
      </c>
      <c r="D421" s="172" t="s">
        <v>350</v>
      </c>
      <c r="E421" s="174">
        <v>101063</v>
      </c>
      <c r="F421" s="175">
        <v>3007</v>
      </c>
      <c r="G421" s="175" t="s">
        <v>131</v>
      </c>
      <c r="H421" s="203">
        <v>0</v>
      </c>
      <c r="I421" s="204">
        <v>0</v>
      </c>
      <c r="J421" s="204">
        <v>0</v>
      </c>
      <c r="K421" s="204">
        <v>0</v>
      </c>
      <c r="L421" s="204">
        <v>0</v>
      </c>
      <c r="M421" s="204">
        <v>306.11222040000001</v>
      </c>
      <c r="N421" s="204">
        <v>0</v>
      </c>
      <c r="O421" s="204">
        <v>0</v>
      </c>
      <c r="P421" s="204">
        <v>0</v>
      </c>
      <c r="Q421" s="204">
        <v>0</v>
      </c>
      <c r="R421" s="204">
        <f t="shared" si="23"/>
        <v>306.11222040000001</v>
      </c>
      <c r="S421" s="175" t="s">
        <v>382</v>
      </c>
      <c r="T421" s="175">
        <v>1900</v>
      </c>
      <c r="U421" s="205" t="s">
        <v>390</v>
      </c>
      <c r="V421" s="204">
        <v>0</v>
      </c>
      <c r="W421" s="204">
        <v>0</v>
      </c>
      <c r="X421" s="204">
        <f t="shared" si="24"/>
        <v>0</v>
      </c>
      <c r="Y421" s="204">
        <f t="shared" si="25"/>
        <v>306.11222040000001</v>
      </c>
    </row>
    <row r="422" spans="1:26" s="171" customFormat="1" ht="15" customHeight="1">
      <c r="A422" s="171" t="s">
        <v>60</v>
      </c>
      <c r="B422" s="175" t="s">
        <v>348</v>
      </c>
      <c r="C422" s="175" t="s">
        <v>349</v>
      </c>
      <c r="D422" s="172" t="s">
        <v>350</v>
      </c>
      <c r="E422" s="177">
        <v>161074</v>
      </c>
      <c r="F422" s="175">
        <v>1212</v>
      </c>
      <c r="G422" s="175" t="s">
        <v>130</v>
      </c>
      <c r="H422" s="203">
        <v>19657.727999999999</v>
      </c>
      <c r="I422" s="204">
        <v>2843.1</v>
      </c>
      <c r="J422" s="204">
        <v>8021.8165860000008</v>
      </c>
      <c r="K422" s="204">
        <v>0</v>
      </c>
      <c r="L422" s="204">
        <v>0</v>
      </c>
      <c r="M422" s="204">
        <v>1147.9208265</v>
      </c>
      <c r="N422" s="204">
        <v>0</v>
      </c>
      <c r="O422" s="204">
        <v>651.59</v>
      </c>
      <c r="P422" s="204">
        <v>0</v>
      </c>
      <c r="Q422" s="204">
        <v>199.81500000000003</v>
      </c>
      <c r="R422" s="204">
        <f t="shared" si="23"/>
        <v>12864.242412500002</v>
      </c>
      <c r="S422" s="175" t="s">
        <v>152</v>
      </c>
      <c r="T422" s="175">
        <v>2027</v>
      </c>
      <c r="U422" s="205" t="s">
        <v>397</v>
      </c>
      <c r="V422" s="204">
        <v>3300</v>
      </c>
      <c r="W422" s="204">
        <v>351.92</v>
      </c>
      <c r="X422" s="204">
        <f t="shared" si="24"/>
        <v>3651.92</v>
      </c>
      <c r="Y422" s="204">
        <f t="shared" si="25"/>
        <v>16516.162412500002</v>
      </c>
      <c r="Z422" s="251"/>
    </row>
    <row r="423" spans="1:26" s="171" customFormat="1" ht="15" customHeight="1">
      <c r="A423" s="171" t="s">
        <v>60</v>
      </c>
      <c r="B423" s="175">
        <v>601631</v>
      </c>
      <c r="C423" s="175" t="s">
        <v>351</v>
      </c>
      <c r="D423" s="172" t="s">
        <v>352</v>
      </c>
      <c r="E423" s="177">
        <v>151018</v>
      </c>
      <c r="F423" s="175">
        <v>1335</v>
      </c>
      <c r="G423" s="175" t="s">
        <v>131</v>
      </c>
      <c r="H423" s="203">
        <v>0</v>
      </c>
      <c r="I423" s="204">
        <v>0</v>
      </c>
      <c r="J423" s="204">
        <v>0</v>
      </c>
      <c r="K423" s="204">
        <v>1631.7114149700001</v>
      </c>
      <c r="L423" s="204">
        <v>400.19068089000001</v>
      </c>
      <c r="M423" s="204">
        <v>1147.9208265</v>
      </c>
      <c r="N423" s="204">
        <v>0</v>
      </c>
      <c r="O423" s="204">
        <v>0</v>
      </c>
      <c r="P423" s="204">
        <v>0</v>
      </c>
      <c r="Q423" s="204">
        <v>0</v>
      </c>
      <c r="R423" s="204">
        <f t="shared" si="23"/>
        <v>3179.8229223600001</v>
      </c>
      <c r="S423" s="175" t="s">
        <v>382</v>
      </c>
      <c r="T423" s="175">
        <v>1900</v>
      </c>
      <c r="U423" s="205" t="s">
        <v>390</v>
      </c>
      <c r="V423" s="204">
        <v>0</v>
      </c>
      <c r="W423" s="204">
        <v>0</v>
      </c>
      <c r="X423" s="204">
        <f t="shared" si="24"/>
        <v>0</v>
      </c>
      <c r="Y423" s="204">
        <f t="shared" si="25"/>
        <v>3179.8229223600001</v>
      </c>
    </row>
    <row r="424" spans="1:26" s="171" customFormat="1" ht="14.45" customHeight="1">
      <c r="A424" s="171" t="s">
        <v>60</v>
      </c>
      <c r="B424" s="175">
        <v>601633</v>
      </c>
      <c r="C424" s="175" t="s">
        <v>353</v>
      </c>
      <c r="D424" s="172" t="s">
        <v>354</v>
      </c>
      <c r="E424" s="177" t="s">
        <v>617</v>
      </c>
      <c r="F424" s="175">
        <v>1210</v>
      </c>
      <c r="G424" s="175" t="s">
        <v>130</v>
      </c>
      <c r="H424" s="203">
        <v>4427.1359999999995</v>
      </c>
      <c r="I424" s="204">
        <v>3411.72</v>
      </c>
      <c r="J424" s="204">
        <v>741.60196488000008</v>
      </c>
      <c r="K424" s="204">
        <v>0</v>
      </c>
      <c r="L424" s="204">
        <v>0</v>
      </c>
      <c r="M424" s="204">
        <v>1147.9208265</v>
      </c>
      <c r="N424" s="204">
        <v>0</v>
      </c>
      <c r="O424" s="204">
        <v>0</v>
      </c>
      <c r="P424" s="204">
        <v>0</v>
      </c>
      <c r="Q424" s="204">
        <v>0</v>
      </c>
      <c r="R424" s="204">
        <f t="shared" si="23"/>
        <v>5301.2427913799993</v>
      </c>
      <c r="S424" s="175" t="s">
        <v>154</v>
      </c>
      <c r="T424" s="175">
        <v>2008</v>
      </c>
      <c r="U424" s="205" t="s">
        <v>390</v>
      </c>
      <c r="V424" s="204">
        <v>0</v>
      </c>
      <c r="W424" s="204">
        <v>0</v>
      </c>
      <c r="X424" s="204">
        <f t="shared" si="24"/>
        <v>0</v>
      </c>
      <c r="Y424" s="204">
        <f t="shared" si="25"/>
        <v>5301.2427913799993</v>
      </c>
    </row>
    <row r="425" spans="1:26" s="171" customFormat="1" ht="14.45" customHeight="1">
      <c r="A425" s="171" t="s">
        <v>60</v>
      </c>
      <c r="B425" s="175">
        <v>601633</v>
      </c>
      <c r="C425" s="175" t="s">
        <v>353</v>
      </c>
      <c r="D425" s="172" t="s">
        <v>354</v>
      </c>
      <c r="E425" s="177" t="s">
        <v>618</v>
      </c>
      <c r="F425" s="175">
        <v>1035</v>
      </c>
      <c r="G425" s="175" t="s">
        <v>130</v>
      </c>
      <c r="H425" s="203">
        <v>17099.9424</v>
      </c>
      <c r="I425" s="204">
        <v>3348.54</v>
      </c>
      <c r="J425" s="204">
        <v>6855.9471894200015</v>
      </c>
      <c r="K425" s="204">
        <v>0</v>
      </c>
      <c r="L425" s="204">
        <v>0</v>
      </c>
      <c r="M425" s="204">
        <v>1147.9208265</v>
      </c>
      <c r="N425" s="204">
        <v>0</v>
      </c>
      <c r="O425" s="204">
        <v>0</v>
      </c>
      <c r="P425" s="204">
        <v>0</v>
      </c>
      <c r="Q425" s="204">
        <v>0</v>
      </c>
      <c r="R425" s="204">
        <f t="shared" si="23"/>
        <v>11352.40801592</v>
      </c>
      <c r="S425" s="175" t="s">
        <v>385</v>
      </c>
      <c r="T425" s="175">
        <v>2008</v>
      </c>
      <c r="U425" s="205" t="s">
        <v>390</v>
      </c>
      <c r="V425" s="204">
        <v>0</v>
      </c>
      <c r="W425" s="204">
        <v>0</v>
      </c>
      <c r="X425" s="204">
        <f t="shared" si="24"/>
        <v>0</v>
      </c>
      <c r="Y425" s="204">
        <f t="shared" si="25"/>
        <v>11352.40801592</v>
      </c>
    </row>
    <row r="426" spans="1:26" s="171" customFormat="1" ht="14.45" customHeight="1">
      <c r="A426" s="171" t="s">
        <v>60</v>
      </c>
      <c r="B426" s="175">
        <v>601633</v>
      </c>
      <c r="C426" s="175" t="s">
        <v>353</v>
      </c>
      <c r="D426" s="172" t="s">
        <v>354</v>
      </c>
      <c r="E426" s="177" t="s">
        <v>620</v>
      </c>
      <c r="F426" s="175">
        <v>1210</v>
      </c>
      <c r="G426" s="175" t="s">
        <v>130</v>
      </c>
      <c r="H426" s="203">
        <v>16651.007999999998</v>
      </c>
      <c r="I426" s="204">
        <v>3411.72</v>
      </c>
      <c r="J426" s="204">
        <v>6697.0518552000021</v>
      </c>
      <c r="K426" s="204">
        <v>0</v>
      </c>
      <c r="L426" s="204">
        <v>0</v>
      </c>
      <c r="M426" s="204">
        <v>1147.9208265</v>
      </c>
      <c r="N426" s="204">
        <v>0</v>
      </c>
      <c r="O426" s="204">
        <v>0</v>
      </c>
      <c r="P426" s="204">
        <v>0</v>
      </c>
      <c r="Q426" s="204">
        <v>0</v>
      </c>
      <c r="R426" s="204">
        <f t="shared" si="23"/>
        <v>11256.692681700002</v>
      </c>
      <c r="S426" s="175" t="s">
        <v>154</v>
      </c>
      <c r="T426" s="175">
        <v>2015</v>
      </c>
      <c r="U426" s="205"/>
      <c r="V426" s="204">
        <v>0</v>
      </c>
      <c r="W426" s="204">
        <v>0</v>
      </c>
      <c r="X426" s="204">
        <f t="shared" si="24"/>
        <v>0</v>
      </c>
      <c r="Y426" s="204">
        <f t="shared" si="25"/>
        <v>11256.692681700002</v>
      </c>
    </row>
    <row r="427" spans="1:26" s="171" customFormat="1" ht="14.45" customHeight="1">
      <c r="A427" s="171" t="s">
        <v>60</v>
      </c>
      <c r="B427" s="175">
        <v>601633</v>
      </c>
      <c r="C427" s="175" t="s">
        <v>353</v>
      </c>
      <c r="D427" s="172" t="s">
        <v>354</v>
      </c>
      <c r="E427" s="177">
        <v>121017</v>
      </c>
      <c r="F427" s="175">
        <v>1210</v>
      </c>
      <c r="G427" s="175" t="s">
        <v>130</v>
      </c>
      <c r="H427" s="203">
        <v>12256.012799999999</v>
      </c>
      <c r="I427" s="204">
        <v>3411.72</v>
      </c>
      <c r="J427" s="204">
        <v>4207.9587253200016</v>
      </c>
      <c r="K427" s="204">
        <v>0</v>
      </c>
      <c r="L427" s="204">
        <v>0</v>
      </c>
      <c r="M427" s="204">
        <v>1147.9208265</v>
      </c>
      <c r="N427" s="204">
        <v>0</v>
      </c>
      <c r="O427" s="204">
        <v>0</v>
      </c>
      <c r="P427" s="204">
        <v>0</v>
      </c>
      <c r="Q427" s="204">
        <v>0</v>
      </c>
      <c r="R427" s="204">
        <f t="shared" si="23"/>
        <v>8767.5995518200016</v>
      </c>
      <c r="S427" s="175" t="s">
        <v>382</v>
      </c>
      <c r="T427" s="175">
        <v>1900</v>
      </c>
      <c r="U427" s="205" t="s">
        <v>390</v>
      </c>
      <c r="V427" s="204">
        <v>0</v>
      </c>
      <c r="W427" s="204">
        <v>0</v>
      </c>
      <c r="X427" s="204">
        <f t="shared" si="24"/>
        <v>0</v>
      </c>
      <c r="Y427" s="204">
        <f t="shared" si="25"/>
        <v>8767.5995518200016</v>
      </c>
    </row>
    <row r="428" spans="1:26" s="171" customFormat="1" ht="14.45" customHeight="1">
      <c r="A428" s="171" t="s">
        <v>60</v>
      </c>
      <c r="B428" s="175">
        <v>601633</v>
      </c>
      <c r="C428" s="175" t="s">
        <v>353</v>
      </c>
      <c r="D428" s="172" t="s">
        <v>354</v>
      </c>
      <c r="E428" s="177">
        <v>121049</v>
      </c>
      <c r="F428" s="175">
        <v>1212</v>
      </c>
      <c r="G428" s="175" t="s">
        <v>130</v>
      </c>
      <c r="H428" s="203">
        <v>10039.3344</v>
      </c>
      <c r="I428" s="204">
        <v>2843.1</v>
      </c>
      <c r="J428" s="204">
        <v>3271.9691717999999</v>
      </c>
      <c r="K428" s="204">
        <v>0</v>
      </c>
      <c r="L428" s="204">
        <v>0</v>
      </c>
      <c r="M428" s="204">
        <v>1147.9208265</v>
      </c>
      <c r="N428" s="204">
        <v>0</v>
      </c>
      <c r="O428" s="204">
        <v>0</v>
      </c>
      <c r="P428" s="204">
        <v>0</v>
      </c>
      <c r="Q428" s="204">
        <v>0</v>
      </c>
      <c r="R428" s="204">
        <f t="shared" si="23"/>
        <v>7262.9899982999996</v>
      </c>
      <c r="S428" s="175" t="s">
        <v>154</v>
      </c>
      <c r="T428" s="175">
        <v>2018</v>
      </c>
      <c r="U428" s="205"/>
      <c r="V428" s="204">
        <v>0</v>
      </c>
      <c r="W428" s="204">
        <v>0</v>
      </c>
      <c r="X428" s="204">
        <f t="shared" si="24"/>
        <v>0</v>
      </c>
      <c r="Y428" s="204">
        <f t="shared" si="25"/>
        <v>7262.9899982999996</v>
      </c>
    </row>
    <row r="429" spans="1:26" s="171" customFormat="1" ht="14.45" customHeight="1">
      <c r="A429" s="171" t="s">
        <v>60</v>
      </c>
      <c r="B429" s="175">
        <v>601633</v>
      </c>
      <c r="C429" s="175" t="s">
        <v>353</v>
      </c>
      <c r="D429" s="172" t="s">
        <v>354</v>
      </c>
      <c r="E429" s="177">
        <v>121050</v>
      </c>
      <c r="F429" s="175">
        <v>1212</v>
      </c>
      <c r="G429" s="175" t="s">
        <v>130</v>
      </c>
      <c r="H429" s="203">
        <v>18043.430399999997</v>
      </c>
      <c r="I429" s="204">
        <v>2843.1</v>
      </c>
      <c r="J429" s="204">
        <v>6325.9180173000004</v>
      </c>
      <c r="K429" s="204">
        <v>0</v>
      </c>
      <c r="L429" s="204">
        <v>0</v>
      </c>
      <c r="M429" s="204">
        <v>1147.9208265</v>
      </c>
      <c r="N429" s="204">
        <v>1536.9015589200001</v>
      </c>
      <c r="O429" s="204">
        <v>0</v>
      </c>
      <c r="P429" s="204">
        <v>0</v>
      </c>
      <c r="Q429" s="204">
        <v>0</v>
      </c>
      <c r="R429" s="204">
        <f t="shared" si="23"/>
        <v>11853.840402720001</v>
      </c>
      <c r="S429" s="175" t="s">
        <v>154</v>
      </c>
      <c r="T429" s="175">
        <v>2018</v>
      </c>
      <c r="U429" s="205"/>
      <c r="V429" s="204">
        <v>0</v>
      </c>
      <c r="W429" s="204">
        <v>0</v>
      </c>
      <c r="X429" s="204">
        <f t="shared" si="24"/>
        <v>0</v>
      </c>
      <c r="Y429" s="204">
        <f t="shared" si="25"/>
        <v>11853.840402720001</v>
      </c>
    </row>
    <row r="430" spans="1:26" s="171" customFormat="1" ht="14.45" customHeight="1">
      <c r="A430" s="171" t="s">
        <v>60</v>
      </c>
      <c r="B430" s="175">
        <v>601633</v>
      </c>
      <c r="C430" s="175" t="s">
        <v>353</v>
      </c>
      <c r="D430" s="172" t="s">
        <v>354</v>
      </c>
      <c r="E430" s="177">
        <v>151077</v>
      </c>
      <c r="F430" s="175">
        <v>1210</v>
      </c>
      <c r="G430" s="175" t="s">
        <v>130</v>
      </c>
      <c r="H430" s="203">
        <v>21781.094399999998</v>
      </c>
      <c r="I430" s="204">
        <v>3411.72</v>
      </c>
      <c r="J430" s="204">
        <v>9990.9894873600024</v>
      </c>
      <c r="K430" s="204">
        <v>0</v>
      </c>
      <c r="L430" s="204">
        <v>0</v>
      </c>
      <c r="M430" s="204">
        <v>1147.9208265</v>
      </c>
      <c r="N430" s="204">
        <v>0</v>
      </c>
      <c r="O430" s="204">
        <v>0</v>
      </c>
      <c r="P430" s="204">
        <v>0</v>
      </c>
      <c r="Q430" s="204">
        <v>0</v>
      </c>
      <c r="R430" s="204">
        <f t="shared" si="23"/>
        <v>14550.630313860001</v>
      </c>
      <c r="S430" s="175" t="s">
        <v>381</v>
      </c>
      <c r="T430" s="175">
        <v>2021</v>
      </c>
      <c r="U430" s="205"/>
      <c r="V430" s="204">
        <v>0</v>
      </c>
      <c r="W430" s="204">
        <v>0</v>
      </c>
      <c r="X430" s="204">
        <f t="shared" si="24"/>
        <v>0</v>
      </c>
      <c r="Y430" s="204">
        <f t="shared" si="25"/>
        <v>14550.630313860001</v>
      </c>
    </row>
    <row r="431" spans="1:26" s="171" customFormat="1" ht="14.45" customHeight="1">
      <c r="A431" s="171" t="s">
        <v>60</v>
      </c>
      <c r="B431" s="175">
        <v>601633</v>
      </c>
      <c r="C431" s="175" t="s">
        <v>353</v>
      </c>
      <c r="D431" s="172" t="s">
        <v>354</v>
      </c>
      <c r="E431" s="177" t="s">
        <v>753</v>
      </c>
      <c r="F431" s="175">
        <v>1212</v>
      </c>
      <c r="G431" s="175" t="s">
        <v>130</v>
      </c>
      <c r="H431" s="203">
        <v>7272.1151999999993</v>
      </c>
      <c r="I431" s="204">
        <v>2843.1</v>
      </c>
      <c r="J431" s="204">
        <v>2272.8480327000007</v>
      </c>
      <c r="K431" s="204">
        <v>0</v>
      </c>
      <c r="L431" s="204">
        <v>0</v>
      </c>
      <c r="M431" s="204">
        <v>1147.9208265</v>
      </c>
      <c r="N431" s="204">
        <v>0</v>
      </c>
      <c r="O431" s="204">
        <v>0</v>
      </c>
      <c r="P431" s="204">
        <v>0</v>
      </c>
      <c r="Q431" s="204">
        <v>0</v>
      </c>
      <c r="R431" s="204">
        <f t="shared" si="23"/>
        <v>6263.8688591999999</v>
      </c>
      <c r="S431" s="175" t="s">
        <v>382</v>
      </c>
      <c r="T431" s="175">
        <v>1900</v>
      </c>
      <c r="U431" s="205" t="s">
        <v>390</v>
      </c>
      <c r="V431" s="204">
        <v>0</v>
      </c>
      <c r="W431" s="204">
        <v>0</v>
      </c>
      <c r="X431" s="204">
        <f t="shared" si="24"/>
        <v>0</v>
      </c>
      <c r="Y431" s="204">
        <f t="shared" si="25"/>
        <v>6263.8688591999999</v>
      </c>
    </row>
    <row r="432" spans="1:26" s="171" customFormat="1" ht="14.45" customHeight="1">
      <c r="A432" s="171" t="s">
        <v>60</v>
      </c>
      <c r="B432" s="175">
        <v>601633</v>
      </c>
      <c r="C432" s="175" t="s">
        <v>353</v>
      </c>
      <c r="D432" s="172" t="s">
        <v>354</v>
      </c>
      <c r="E432" s="174" t="s">
        <v>355</v>
      </c>
      <c r="F432" s="175">
        <v>4030</v>
      </c>
      <c r="G432" s="175" t="s">
        <v>131</v>
      </c>
      <c r="H432" s="203">
        <v>0</v>
      </c>
      <c r="I432" s="204">
        <v>0</v>
      </c>
      <c r="J432" s="204">
        <v>0</v>
      </c>
      <c r="K432" s="204">
        <v>0</v>
      </c>
      <c r="L432" s="204">
        <v>0</v>
      </c>
      <c r="M432" s="204">
        <v>306.11222040000001</v>
      </c>
      <c r="N432" s="204">
        <v>0</v>
      </c>
      <c r="O432" s="204">
        <v>0</v>
      </c>
      <c r="P432" s="204">
        <v>0</v>
      </c>
      <c r="Q432" s="204">
        <v>0</v>
      </c>
      <c r="R432" s="204">
        <f t="shared" si="23"/>
        <v>306.11222040000001</v>
      </c>
      <c r="S432" s="175" t="s">
        <v>382</v>
      </c>
      <c r="T432" s="175">
        <v>1900</v>
      </c>
      <c r="U432" s="205" t="s">
        <v>390</v>
      </c>
      <c r="V432" s="204">
        <v>0</v>
      </c>
      <c r="W432" s="204">
        <v>0</v>
      </c>
      <c r="X432" s="204">
        <f t="shared" si="24"/>
        <v>0</v>
      </c>
      <c r="Y432" s="204">
        <f t="shared" si="25"/>
        <v>306.11222040000001</v>
      </c>
    </row>
    <row r="433" spans="1:26" s="171" customFormat="1" ht="14.45" customHeight="1">
      <c r="A433" s="171" t="s">
        <v>60</v>
      </c>
      <c r="B433" s="175">
        <v>601633</v>
      </c>
      <c r="C433" s="175" t="s">
        <v>353</v>
      </c>
      <c r="D433" s="172" t="s">
        <v>354</v>
      </c>
      <c r="E433" s="174" t="s">
        <v>356</v>
      </c>
      <c r="F433" s="175">
        <v>4030</v>
      </c>
      <c r="G433" s="175" t="s">
        <v>131</v>
      </c>
      <c r="H433" s="203">
        <v>0</v>
      </c>
      <c r="I433" s="204">
        <v>0</v>
      </c>
      <c r="J433" s="204">
        <v>0</v>
      </c>
      <c r="K433" s="204">
        <v>0</v>
      </c>
      <c r="L433" s="204">
        <v>0</v>
      </c>
      <c r="M433" s="204">
        <v>306.11222040000001</v>
      </c>
      <c r="N433" s="204">
        <v>0</v>
      </c>
      <c r="O433" s="204">
        <v>0</v>
      </c>
      <c r="P433" s="204">
        <v>0</v>
      </c>
      <c r="Q433" s="204">
        <v>0</v>
      </c>
      <c r="R433" s="204">
        <f t="shared" si="23"/>
        <v>306.11222040000001</v>
      </c>
      <c r="S433" s="175" t="s">
        <v>382</v>
      </c>
      <c r="T433" s="175">
        <v>1900</v>
      </c>
      <c r="U433" s="205" t="s">
        <v>390</v>
      </c>
      <c r="V433" s="204">
        <v>0</v>
      </c>
      <c r="W433" s="204">
        <v>0</v>
      </c>
      <c r="X433" s="204">
        <f t="shared" si="24"/>
        <v>0</v>
      </c>
      <c r="Y433" s="204">
        <f t="shared" si="25"/>
        <v>306.11222040000001</v>
      </c>
    </row>
    <row r="434" spans="1:26" s="171" customFormat="1" ht="14.45" customHeight="1">
      <c r="A434" s="171" t="s">
        <v>60</v>
      </c>
      <c r="B434" s="175">
        <v>601633</v>
      </c>
      <c r="C434" s="175" t="s">
        <v>353</v>
      </c>
      <c r="D434" s="172" t="s">
        <v>354</v>
      </c>
      <c r="E434" s="174" t="s">
        <v>759</v>
      </c>
      <c r="F434" s="175">
        <v>1204</v>
      </c>
      <c r="G434" s="175" t="s">
        <v>130</v>
      </c>
      <c r="H434" s="203">
        <v>207.35999999999999</v>
      </c>
      <c r="I434" s="204">
        <v>4233.0599999999995</v>
      </c>
      <c r="J434" s="204">
        <v>4093</v>
      </c>
      <c r="K434" s="204">
        <v>0</v>
      </c>
      <c r="L434" s="204">
        <v>0</v>
      </c>
      <c r="M434" s="204">
        <v>1147.9208265</v>
      </c>
      <c r="N434" s="204">
        <v>0</v>
      </c>
      <c r="O434" s="204">
        <v>0</v>
      </c>
      <c r="P434" s="204">
        <v>0</v>
      </c>
      <c r="Q434" s="204">
        <v>585.33685000000003</v>
      </c>
      <c r="R434" s="204">
        <f t="shared" si="23"/>
        <v>10059.317676499999</v>
      </c>
      <c r="S434" s="175" t="s">
        <v>152</v>
      </c>
      <c r="T434" s="175">
        <v>2026</v>
      </c>
      <c r="U434" s="205" t="s">
        <v>394</v>
      </c>
      <c r="V434" s="204">
        <v>9667</v>
      </c>
      <c r="W434" s="204">
        <v>1030.9100000000001</v>
      </c>
      <c r="X434" s="204">
        <f t="shared" si="24"/>
        <v>10697.91</v>
      </c>
      <c r="Y434" s="204">
        <f t="shared" si="25"/>
        <v>20757.227676499999</v>
      </c>
    </row>
    <row r="435" spans="1:26" s="171" customFormat="1" ht="14.45" customHeight="1">
      <c r="A435" s="171" t="s">
        <v>60</v>
      </c>
      <c r="B435" s="175">
        <v>601633</v>
      </c>
      <c r="C435" s="175" t="s">
        <v>353</v>
      </c>
      <c r="D435" s="172" t="s">
        <v>354</v>
      </c>
      <c r="E435" s="174">
        <v>901087</v>
      </c>
      <c r="F435" s="175">
        <v>3007</v>
      </c>
      <c r="G435" s="175" t="s">
        <v>131</v>
      </c>
      <c r="H435" s="203">
        <v>0</v>
      </c>
      <c r="I435" s="204">
        <v>0</v>
      </c>
      <c r="J435" s="204">
        <v>0</v>
      </c>
      <c r="K435" s="204">
        <v>0</v>
      </c>
      <c r="L435" s="204">
        <v>0</v>
      </c>
      <c r="M435" s="204">
        <v>306.11222040000001</v>
      </c>
      <c r="N435" s="204">
        <v>0</v>
      </c>
      <c r="O435" s="204">
        <v>0</v>
      </c>
      <c r="P435" s="204">
        <v>0</v>
      </c>
      <c r="Q435" s="204">
        <v>0</v>
      </c>
      <c r="R435" s="204">
        <f t="shared" si="23"/>
        <v>306.11222040000001</v>
      </c>
      <c r="S435" s="175" t="s">
        <v>382</v>
      </c>
      <c r="T435" s="175">
        <v>1900</v>
      </c>
      <c r="U435" s="205" t="s">
        <v>390</v>
      </c>
      <c r="V435" s="204">
        <v>0</v>
      </c>
      <c r="W435" s="204">
        <v>0</v>
      </c>
      <c r="X435" s="204">
        <f t="shared" si="24"/>
        <v>0</v>
      </c>
      <c r="Y435" s="204">
        <f t="shared" si="25"/>
        <v>306.11222040000001</v>
      </c>
    </row>
    <row r="436" spans="1:26" s="171" customFormat="1" ht="14.45" customHeight="1">
      <c r="A436" s="171" t="s">
        <v>60</v>
      </c>
      <c r="B436" s="175">
        <v>601633</v>
      </c>
      <c r="C436" s="175" t="s">
        <v>353</v>
      </c>
      <c r="D436" s="172" t="s">
        <v>354</v>
      </c>
      <c r="E436" s="177">
        <v>951049</v>
      </c>
      <c r="F436" s="175">
        <v>3007</v>
      </c>
      <c r="G436" s="175" t="s">
        <v>131</v>
      </c>
      <c r="H436" s="203">
        <v>0</v>
      </c>
      <c r="I436" s="204">
        <v>0</v>
      </c>
      <c r="J436" s="204">
        <v>0</v>
      </c>
      <c r="K436" s="204">
        <v>0</v>
      </c>
      <c r="L436" s="204">
        <v>0</v>
      </c>
      <c r="M436" s="204">
        <v>306.11222040000001</v>
      </c>
      <c r="N436" s="204">
        <v>0</v>
      </c>
      <c r="O436" s="204">
        <v>0</v>
      </c>
      <c r="P436" s="204">
        <v>0</v>
      </c>
      <c r="Q436" s="204">
        <v>0</v>
      </c>
      <c r="R436" s="204">
        <f t="shared" si="23"/>
        <v>306.11222040000001</v>
      </c>
      <c r="S436" s="175" t="s">
        <v>382</v>
      </c>
      <c r="T436" s="175">
        <v>1900</v>
      </c>
      <c r="U436" s="205" t="s">
        <v>390</v>
      </c>
      <c r="V436" s="204">
        <v>0</v>
      </c>
      <c r="W436" s="204">
        <v>0</v>
      </c>
      <c r="X436" s="204">
        <f t="shared" si="24"/>
        <v>0</v>
      </c>
      <c r="Y436" s="204">
        <f t="shared" si="25"/>
        <v>306.11222040000001</v>
      </c>
    </row>
    <row r="437" spans="1:26" s="171" customFormat="1" ht="14.45" customHeight="1">
      <c r="A437" s="171" t="s">
        <v>60</v>
      </c>
      <c r="B437" s="175">
        <v>601633</v>
      </c>
      <c r="C437" s="175" t="s">
        <v>353</v>
      </c>
      <c r="D437" s="172" t="s">
        <v>354</v>
      </c>
      <c r="E437" s="177">
        <v>951070</v>
      </c>
      <c r="F437" s="175">
        <v>3007</v>
      </c>
      <c r="G437" s="175" t="s">
        <v>131</v>
      </c>
      <c r="H437" s="203">
        <v>0</v>
      </c>
      <c r="I437" s="204">
        <v>0</v>
      </c>
      <c r="J437" s="204">
        <v>0</v>
      </c>
      <c r="K437" s="204">
        <v>0</v>
      </c>
      <c r="L437" s="204">
        <v>0</v>
      </c>
      <c r="M437" s="204">
        <v>306.11222040000001</v>
      </c>
      <c r="N437" s="204">
        <v>0</v>
      </c>
      <c r="O437" s="204">
        <v>0</v>
      </c>
      <c r="P437" s="204">
        <v>0</v>
      </c>
      <c r="Q437" s="204">
        <v>0</v>
      </c>
      <c r="R437" s="204">
        <f t="shared" si="23"/>
        <v>306.11222040000001</v>
      </c>
      <c r="S437" s="175" t="s">
        <v>382</v>
      </c>
      <c r="T437" s="175">
        <v>1900</v>
      </c>
      <c r="U437" s="205" t="s">
        <v>390</v>
      </c>
      <c r="V437" s="204">
        <v>0</v>
      </c>
      <c r="W437" s="204">
        <v>0</v>
      </c>
      <c r="X437" s="204">
        <f t="shared" si="24"/>
        <v>0</v>
      </c>
      <c r="Y437" s="204">
        <f t="shared" si="25"/>
        <v>306.11222040000001</v>
      </c>
    </row>
    <row r="438" spans="1:26" s="171" customFormat="1" ht="15" customHeight="1">
      <c r="A438" s="171" t="s">
        <v>60</v>
      </c>
      <c r="B438" s="175">
        <v>601648</v>
      </c>
      <c r="C438" s="175" t="s">
        <v>386</v>
      </c>
      <c r="D438" s="172" t="s">
        <v>387</v>
      </c>
      <c r="E438" s="177">
        <v>131038</v>
      </c>
      <c r="F438" s="175">
        <v>9020</v>
      </c>
      <c r="G438" s="175" t="s">
        <v>131</v>
      </c>
      <c r="H438" s="203">
        <v>0</v>
      </c>
      <c r="I438" s="204">
        <v>0</v>
      </c>
      <c r="J438" s="204">
        <v>0</v>
      </c>
      <c r="K438" s="204">
        <v>2651.0544496800003</v>
      </c>
      <c r="L438" s="204">
        <v>2500.6976221500004</v>
      </c>
      <c r="M438" s="204">
        <v>1147.9208265</v>
      </c>
      <c r="N438" s="204">
        <v>0</v>
      </c>
      <c r="O438" s="204">
        <v>0</v>
      </c>
      <c r="P438" s="204">
        <v>0</v>
      </c>
      <c r="Q438" s="204">
        <v>0</v>
      </c>
      <c r="R438" s="204">
        <f t="shared" si="23"/>
        <v>6299.67289833</v>
      </c>
      <c r="S438" s="175" t="s">
        <v>382</v>
      </c>
      <c r="T438" s="175">
        <v>1900</v>
      </c>
      <c r="U438" s="205" t="s">
        <v>390</v>
      </c>
      <c r="V438" s="204">
        <v>0</v>
      </c>
      <c r="W438" s="204">
        <v>0</v>
      </c>
      <c r="X438" s="204">
        <f t="shared" si="24"/>
        <v>0</v>
      </c>
      <c r="Y438" s="204">
        <f t="shared" si="25"/>
        <v>6299.67289833</v>
      </c>
    </row>
    <row r="439" spans="1:26" s="171" customFormat="1" ht="15" customHeight="1">
      <c r="A439" s="171" t="s">
        <v>60</v>
      </c>
      <c r="B439" s="175">
        <v>601648</v>
      </c>
      <c r="C439" s="175" t="s">
        <v>386</v>
      </c>
      <c r="D439" s="172" t="s">
        <v>387</v>
      </c>
      <c r="E439" s="174">
        <v>141044</v>
      </c>
      <c r="F439" s="175">
        <v>9020</v>
      </c>
      <c r="G439" s="175" t="s">
        <v>131</v>
      </c>
      <c r="H439" s="203">
        <v>0</v>
      </c>
      <c r="I439" s="204">
        <v>0</v>
      </c>
      <c r="J439" s="204">
        <v>0</v>
      </c>
      <c r="K439" s="204">
        <v>311.04263735999996</v>
      </c>
      <c r="L439" s="204">
        <v>1511.7804538199998</v>
      </c>
      <c r="M439" s="204">
        <v>1147.9208265</v>
      </c>
      <c r="N439" s="204">
        <v>0</v>
      </c>
      <c r="O439" s="204">
        <v>0</v>
      </c>
      <c r="P439" s="204">
        <v>0</v>
      </c>
      <c r="Q439" s="204">
        <v>0</v>
      </c>
      <c r="R439" s="204">
        <f t="shared" si="23"/>
        <v>2970.7439176799999</v>
      </c>
      <c r="S439" s="175" t="s">
        <v>382</v>
      </c>
      <c r="T439" s="175">
        <v>1900</v>
      </c>
      <c r="U439" s="205" t="s">
        <v>390</v>
      </c>
      <c r="V439" s="204">
        <v>0</v>
      </c>
      <c r="W439" s="204">
        <v>0</v>
      </c>
      <c r="X439" s="204">
        <f t="shared" si="24"/>
        <v>0</v>
      </c>
      <c r="Y439" s="204">
        <f t="shared" si="25"/>
        <v>2970.7439176799999</v>
      </c>
    </row>
    <row r="440" spans="1:26" s="171" customFormat="1" ht="15" customHeight="1">
      <c r="A440" s="171" t="s">
        <v>60</v>
      </c>
      <c r="B440" s="175">
        <v>601648</v>
      </c>
      <c r="C440" s="175" t="s">
        <v>386</v>
      </c>
      <c r="D440" s="172" t="s">
        <v>387</v>
      </c>
      <c r="E440" s="174">
        <v>161008</v>
      </c>
      <c r="F440" s="175">
        <v>1212</v>
      </c>
      <c r="G440" s="175" t="s">
        <v>130</v>
      </c>
      <c r="H440" s="203">
        <v>8661.4272000000001</v>
      </c>
      <c r="I440" s="204">
        <v>2843.1</v>
      </c>
      <c r="J440" s="204">
        <v>3524.9393213999997</v>
      </c>
      <c r="K440" s="204">
        <v>0</v>
      </c>
      <c r="L440" s="204">
        <v>0</v>
      </c>
      <c r="M440" s="204">
        <v>1147.9208265</v>
      </c>
      <c r="N440" s="204">
        <v>0</v>
      </c>
      <c r="O440" s="204">
        <v>0</v>
      </c>
      <c r="P440" s="204">
        <v>0</v>
      </c>
      <c r="Q440" s="204">
        <v>0</v>
      </c>
      <c r="R440" s="204">
        <f t="shared" si="23"/>
        <v>7515.9601478999994</v>
      </c>
      <c r="S440" s="175" t="s">
        <v>382</v>
      </c>
      <c r="T440" s="175">
        <v>1900</v>
      </c>
      <c r="U440" s="205" t="s">
        <v>390</v>
      </c>
      <c r="V440" s="204">
        <v>0</v>
      </c>
      <c r="W440" s="204">
        <v>0</v>
      </c>
      <c r="X440" s="204">
        <f t="shared" si="24"/>
        <v>0</v>
      </c>
      <c r="Y440" s="204">
        <f t="shared" si="25"/>
        <v>7515.9601478999994</v>
      </c>
    </row>
    <row r="441" spans="1:26" s="171" customFormat="1" ht="15" customHeight="1">
      <c r="A441" s="171" t="s">
        <v>60</v>
      </c>
      <c r="B441" s="175">
        <v>601648</v>
      </c>
      <c r="C441" s="175" t="s">
        <v>386</v>
      </c>
      <c r="D441" s="172" t="s">
        <v>387</v>
      </c>
      <c r="E441" s="174" t="s">
        <v>621</v>
      </c>
      <c r="F441" s="175">
        <v>1212</v>
      </c>
      <c r="G441" s="175" t="s">
        <v>130</v>
      </c>
      <c r="H441" s="203">
        <v>18182.3616</v>
      </c>
      <c r="I441" s="204">
        <v>2843.1</v>
      </c>
      <c r="J441" s="204">
        <v>6400.2557367000018</v>
      </c>
      <c r="K441" s="204">
        <v>0</v>
      </c>
      <c r="L441" s="204">
        <v>0</v>
      </c>
      <c r="M441" s="204">
        <v>1147.9208265</v>
      </c>
      <c r="N441" s="204">
        <v>0</v>
      </c>
      <c r="O441" s="204">
        <v>0</v>
      </c>
      <c r="P441" s="204">
        <v>0</v>
      </c>
      <c r="Q441" s="204">
        <v>333.02500000000003</v>
      </c>
      <c r="R441" s="204">
        <f t="shared" si="23"/>
        <v>10724.301563200001</v>
      </c>
      <c r="S441" s="175" t="s">
        <v>152</v>
      </c>
      <c r="T441" s="175">
        <v>2025</v>
      </c>
      <c r="U441" s="205" t="s">
        <v>397</v>
      </c>
      <c r="V441" s="204">
        <v>5500</v>
      </c>
      <c r="W441" s="204">
        <v>586.54</v>
      </c>
      <c r="X441" s="204">
        <f t="shared" si="24"/>
        <v>6086.54</v>
      </c>
      <c r="Y441" s="204">
        <f t="shared" si="25"/>
        <v>16810.8415632</v>
      </c>
    </row>
    <row r="442" spans="1:26" s="171" customFormat="1" ht="15" customHeight="1">
      <c r="A442" s="171" t="s">
        <v>60</v>
      </c>
      <c r="B442" s="175">
        <v>601660</v>
      </c>
      <c r="C442" s="175" t="s">
        <v>388</v>
      </c>
      <c r="D442" s="172" t="s">
        <v>389</v>
      </c>
      <c r="E442" s="174">
        <v>161050</v>
      </c>
      <c r="F442" s="175">
        <v>1035</v>
      </c>
      <c r="G442" s="175" t="s">
        <v>130</v>
      </c>
      <c r="H442" s="203">
        <v>19728.2304</v>
      </c>
      <c r="I442" s="204">
        <v>3348.54</v>
      </c>
      <c r="J442" s="204">
        <v>8838.9644123200014</v>
      </c>
      <c r="K442" s="204">
        <v>0</v>
      </c>
      <c r="L442" s="204">
        <v>0</v>
      </c>
      <c r="M442" s="204">
        <v>1147.9208265</v>
      </c>
      <c r="N442" s="204">
        <v>0</v>
      </c>
      <c r="O442" s="204">
        <v>615.04714999999999</v>
      </c>
      <c r="P442" s="204">
        <v>0</v>
      </c>
      <c r="Q442" s="204">
        <v>0</v>
      </c>
      <c r="R442" s="204">
        <f t="shared" si="23"/>
        <v>13950.472388820002</v>
      </c>
      <c r="S442" s="175" t="s">
        <v>385</v>
      </c>
      <c r="T442" s="175">
        <v>2016</v>
      </c>
      <c r="U442" s="205" t="s">
        <v>390</v>
      </c>
      <c r="V442" s="204">
        <v>0</v>
      </c>
      <c r="W442" s="204">
        <v>0</v>
      </c>
      <c r="X442" s="204">
        <f t="shared" si="24"/>
        <v>0</v>
      </c>
      <c r="Y442" s="204">
        <f t="shared" si="25"/>
        <v>13950.472388820002</v>
      </c>
      <c r="Z442" s="251"/>
    </row>
    <row r="443" spans="1:26" s="171" customFormat="1" ht="15" customHeight="1">
      <c r="A443" s="171" t="s">
        <v>60</v>
      </c>
      <c r="B443" s="175">
        <v>601773</v>
      </c>
      <c r="C443" s="175" t="s">
        <v>357</v>
      </c>
      <c r="D443" s="172" t="s">
        <v>358</v>
      </c>
      <c r="E443" s="174" t="s">
        <v>622</v>
      </c>
      <c r="F443" s="175">
        <v>1031</v>
      </c>
      <c r="G443" s="175" t="s">
        <v>130</v>
      </c>
      <c r="H443" s="203">
        <v>6255.0144</v>
      </c>
      <c r="I443" s="204">
        <v>2527.1999999999998</v>
      </c>
      <c r="J443" s="204">
        <v>702.20174080000004</v>
      </c>
      <c r="K443" s="204">
        <v>0</v>
      </c>
      <c r="L443" s="204">
        <v>0</v>
      </c>
      <c r="M443" s="204">
        <v>1147.9208265</v>
      </c>
      <c r="N443" s="204">
        <v>0</v>
      </c>
      <c r="O443" s="204">
        <v>0</v>
      </c>
      <c r="P443" s="204">
        <v>0</v>
      </c>
      <c r="Q443" s="204">
        <v>0</v>
      </c>
      <c r="R443" s="204">
        <f t="shared" si="23"/>
        <v>4377.3225672999997</v>
      </c>
      <c r="S443" s="175" t="s">
        <v>154</v>
      </c>
      <c r="T443" s="175">
        <v>2012</v>
      </c>
      <c r="U443" s="205" t="s">
        <v>390</v>
      </c>
      <c r="V443" s="204">
        <v>0</v>
      </c>
      <c r="W443" s="204">
        <v>0</v>
      </c>
      <c r="X443" s="204">
        <f t="shared" si="24"/>
        <v>0</v>
      </c>
      <c r="Y443" s="204">
        <f t="shared" si="25"/>
        <v>4377.3225672999997</v>
      </c>
    </row>
    <row r="444" spans="1:26" s="171" customFormat="1" ht="15" customHeight="1">
      <c r="A444" s="171" t="s">
        <v>60</v>
      </c>
      <c r="B444" s="175">
        <v>601773</v>
      </c>
      <c r="C444" s="175" t="s">
        <v>357</v>
      </c>
      <c r="D444" s="172" t="s">
        <v>358</v>
      </c>
      <c r="E444" s="174" t="s">
        <v>623</v>
      </c>
      <c r="F444" s="175">
        <v>1024</v>
      </c>
      <c r="G444" s="175" t="s">
        <v>130</v>
      </c>
      <c r="H444" s="203">
        <v>3091.7375999999999</v>
      </c>
      <c r="I444" s="204">
        <v>2400.8399999999997</v>
      </c>
      <c r="J444" s="204">
        <v>746.73040456000012</v>
      </c>
      <c r="K444" s="204">
        <v>0</v>
      </c>
      <c r="L444" s="204">
        <v>0</v>
      </c>
      <c r="M444" s="204">
        <v>1147.9208265</v>
      </c>
      <c r="N444" s="204">
        <v>0</v>
      </c>
      <c r="O444" s="204">
        <v>0</v>
      </c>
      <c r="P444" s="204">
        <v>1300</v>
      </c>
      <c r="Q444" s="204">
        <v>242.20000000000002</v>
      </c>
      <c r="R444" s="204">
        <f t="shared" si="23"/>
        <v>5837.6912310599992</v>
      </c>
      <c r="S444" s="175" t="s">
        <v>152</v>
      </c>
      <c r="T444" s="175">
        <v>2027</v>
      </c>
      <c r="U444" s="205" t="s">
        <v>391</v>
      </c>
      <c r="V444" s="204">
        <v>4000</v>
      </c>
      <c r="W444" s="204">
        <v>426.57</v>
      </c>
      <c r="X444" s="204">
        <f t="shared" si="24"/>
        <v>4426.57</v>
      </c>
      <c r="Y444" s="204">
        <f t="shared" si="25"/>
        <v>10264.261231059998</v>
      </c>
    </row>
    <row r="445" spans="1:26" s="171" customFormat="1" ht="15" customHeight="1">
      <c r="A445" s="171" t="s">
        <v>60</v>
      </c>
      <c r="B445" s="175">
        <v>601645</v>
      </c>
      <c r="C445" s="175" t="s">
        <v>754</v>
      </c>
      <c r="D445" s="172" t="s">
        <v>755</v>
      </c>
      <c r="E445" s="177" t="s">
        <v>603</v>
      </c>
      <c r="F445" s="175">
        <v>1034</v>
      </c>
      <c r="G445" s="175" t="s">
        <v>130</v>
      </c>
      <c r="H445" s="203">
        <v>6459.2639999999992</v>
      </c>
      <c r="I445" s="204">
        <v>3032.64</v>
      </c>
      <c r="J445" s="204">
        <v>1824.3437923200004</v>
      </c>
      <c r="K445" s="204">
        <v>0</v>
      </c>
      <c r="L445" s="204">
        <v>0</v>
      </c>
      <c r="M445" s="204">
        <v>1147.9208265</v>
      </c>
      <c r="N445" s="204">
        <v>0</v>
      </c>
      <c r="O445" s="204">
        <v>0</v>
      </c>
      <c r="P445" s="204">
        <v>0</v>
      </c>
      <c r="Q445" s="204">
        <v>0</v>
      </c>
      <c r="R445" s="204">
        <f t="shared" si="23"/>
        <v>6004.90461882</v>
      </c>
      <c r="S445" s="175" t="s">
        <v>385</v>
      </c>
      <c r="T445" s="175">
        <v>2008</v>
      </c>
      <c r="U445" s="205" t="s">
        <v>390</v>
      </c>
      <c r="V445" s="204">
        <v>0</v>
      </c>
      <c r="W445" s="204">
        <v>0</v>
      </c>
      <c r="X445" s="204">
        <f t="shared" si="24"/>
        <v>0</v>
      </c>
      <c r="Y445" s="204">
        <f t="shared" si="25"/>
        <v>6004.90461882</v>
      </c>
    </row>
    <row r="446" spans="1:26" s="171" customFormat="1" ht="15" customHeight="1">
      <c r="A446" s="171" t="s">
        <v>60</v>
      </c>
      <c r="B446" s="175">
        <v>601645</v>
      </c>
      <c r="C446" s="175" t="s">
        <v>754</v>
      </c>
      <c r="D446" s="172" t="s">
        <v>755</v>
      </c>
      <c r="E446" s="177">
        <v>121006</v>
      </c>
      <c r="F446" s="175">
        <v>1212</v>
      </c>
      <c r="G446" s="175" t="s">
        <v>130</v>
      </c>
      <c r="H446" s="203">
        <v>9244.1088</v>
      </c>
      <c r="I446" s="204">
        <v>2843.1</v>
      </c>
      <c r="J446" s="204">
        <v>2621.2367475000001</v>
      </c>
      <c r="K446" s="204">
        <v>0</v>
      </c>
      <c r="L446" s="204">
        <v>0</v>
      </c>
      <c r="M446" s="204">
        <v>1147.9208265</v>
      </c>
      <c r="N446" s="204">
        <v>0</v>
      </c>
      <c r="O446" s="204">
        <v>0</v>
      </c>
      <c r="P446" s="204">
        <v>1300</v>
      </c>
      <c r="Q446" s="204">
        <v>333.02500000000003</v>
      </c>
      <c r="R446" s="204">
        <f t="shared" si="23"/>
        <v>8245.2825739999989</v>
      </c>
      <c r="S446" s="175" t="s">
        <v>152</v>
      </c>
      <c r="T446" s="175">
        <v>2027</v>
      </c>
      <c r="U446" s="205" t="s">
        <v>397</v>
      </c>
      <c r="V446" s="204">
        <v>5500</v>
      </c>
      <c r="W446" s="204">
        <v>586.54</v>
      </c>
      <c r="X446" s="204">
        <f t="shared" si="24"/>
        <v>6086.54</v>
      </c>
      <c r="Y446" s="204">
        <f t="shared" si="25"/>
        <v>14331.822573999998</v>
      </c>
    </row>
    <row r="447" spans="1:26" s="171" customFormat="1" ht="15" customHeight="1">
      <c r="A447" s="171" t="s">
        <v>60</v>
      </c>
      <c r="B447" s="175">
        <v>601645</v>
      </c>
      <c r="C447" s="175" t="s">
        <v>754</v>
      </c>
      <c r="D447" s="172" t="s">
        <v>755</v>
      </c>
      <c r="E447" s="174">
        <v>131045</v>
      </c>
      <c r="F447" s="175">
        <v>1034</v>
      </c>
      <c r="G447" s="175" t="s">
        <v>130</v>
      </c>
      <c r="H447" s="203">
        <v>7336.3967999999995</v>
      </c>
      <c r="I447" s="204">
        <v>3032.64</v>
      </c>
      <c r="J447" s="204">
        <v>2188.2657619199999</v>
      </c>
      <c r="K447" s="204">
        <v>0</v>
      </c>
      <c r="L447" s="204">
        <v>0</v>
      </c>
      <c r="M447" s="204">
        <v>1147.9208265</v>
      </c>
      <c r="N447" s="204">
        <v>0</v>
      </c>
      <c r="O447" s="204">
        <v>0</v>
      </c>
      <c r="P447" s="204">
        <v>0</v>
      </c>
      <c r="Q447" s="204">
        <v>0</v>
      </c>
      <c r="R447" s="204">
        <f t="shared" si="23"/>
        <v>6368.8265884199991</v>
      </c>
      <c r="S447" s="175" t="s">
        <v>382</v>
      </c>
      <c r="T447" s="175">
        <v>1900</v>
      </c>
      <c r="U447" s="205" t="s">
        <v>390</v>
      </c>
      <c r="V447" s="204">
        <v>0</v>
      </c>
      <c r="W447" s="204">
        <v>0</v>
      </c>
      <c r="X447" s="204">
        <f t="shared" si="24"/>
        <v>0</v>
      </c>
      <c r="Y447" s="204">
        <f t="shared" si="25"/>
        <v>6368.8265884199991</v>
      </c>
    </row>
    <row r="448" spans="1:26" s="171" customFormat="1" ht="15" customHeight="1">
      <c r="A448" s="171" t="s">
        <v>57</v>
      </c>
      <c r="B448" s="175">
        <v>901000</v>
      </c>
      <c r="C448" s="175" t="s">
        <v>359</v>
      </c>
      <c r="D448" s="172" t="s">
        <v>360</v>
      </c>
      <c r="E448" s="174">
        <v>171003</v>
      </c>
      <c r="F448" s="175">
        <v>1212</v>
      </c>
      <c r="G448" s="175" t="s">
        <v>130</v>
      </c>
      <c r="H448" s="203">
        <v>2901.9074000000001</v>
      </c>
      <c r="I448" s="204">
        <v>2843.1</v>
      </c>
      <c r="J448" s="204">
        <v>167.53942800000007</v>
      </c>
      <c r="K448" s="204">
        <v>0</v>
      </c>
      <c r="L448" s="204">
        <v>0</v>
      </c>
      <c r="M448" s="204">
        <v>1147.9208265</v>
      </c>
      <c r="N448" s="204">
        <v>0</v>
      </c>
      <c r="O448" s="204">
        <v>0</v>
      </c>
      <c r="P448" s="204">
        <v>0</v>
      </c>
      <c r="Q448" s="204">
        <v>0</v>
      </c>
      <c r="R448" s="204">
        <f t="shared" si="23"/>
        <v>4158.5602545000002</v>
      </c>
      <c r="S448" s="175" t="s">
        <v>382</v>
      </c>
      <c r="T448" s="175">
        <v>1900</v>
      </c>
      <c r="U448" s="205" t="s">
        <v>390</v>
      </c>
      <c r="V448" s="204">
        <v>0</v>
      </c>
      <c r="W448" s="204">
        <v>0</v>
      </c>
      <c r="X448" s="204">
        <f t="shared" si="24"/>
        <v>0</v>
      </c>
      <c r="Y448" s="204">
        <f t="shared" si="25"/>
        <v>4158.5602545000002</v>
      </c>
    </row>
    <row r="449" spans="1:25" s="171" customFormat="1" ht="15" customHeight="1">
      <c r="A449" s="171" t="s">
        <v>57</v>
      </c>
      <c r="B449" s="175">
        <v>905000</v>
      </c>
      <c r="C449" s="175" t="s">
        <v>413</v>
      </c>
      <c r="D449" s="172" t="s">
        <v>415</v>
      </c>
      <c r="E449" s="174">
        <v>171020</v>
      </c>
      <c r="F449" s="175">
        <v>1212</v>
      </c>
      <c r="G449" s="175" t="s">
        <v>130</v>
      </c>
      <c r="H449" s="203">
        <v>1583.4027999999998</v>
      </c>
      <c r="I449" s="204">
        <v>2843.1</v>
      </c>
      <c r="J449" s="204">
        <v>3.9672359999999967</v>
      </c>
      <c r="K449" s="204">
        <v>0</v>
      </c>
      <c r="L449" s="204">
        <v>0</v>
      </c>
      <c r="M449" s="204">
        <v>1147.9208265</v>
      </c>
      <c r="N449" s="204">
        <v>0</v>
      </c>
      <c r="O449" s="204">
        <v>0</v>
      </c>
      <c r="P449" s="204">
        <v>0</v>
      </c>
      <c r="Q449" s="204">
        <v>199.81500000000003</v>
      </c>
      <c r="R449" s="204">
        <f t="shared" si="23"/>
        <v>4194.8030624999992</v>
      </c>
      <c r="S449" s="175" t="s">
        <v>152</v>
      </c>
      <c r="T449" s="175">
        <v>2027</v>
      </c>
      <c r="U449" s="205" t="s">
        <v>397</v>
      </c>
      <c r="V449" s="204">
        <v>3300</v>
      </c>
      <c r="W449" s="204">
        <v>789.78</v>
      </c>
      <c r="X449" s="204">
        <f t="shared" si="24"/>
        <v>4089.7799999999997</v>
      </c>
      <c r="Y449" s="204">
        <f t="shared" si="25"/>
        <v>8284.5830624999981</v>
      </c>
    </row>
    <row r="450" spans="1:25" s="171" customFormat="1" ht="15" customHeight="1">
      <c r="A450" s="171" t="s">
        <v>57</v>
      </c>
      <c r="B450" s="175">
        <v>905100</v>
      </c>
      <c r="C450" s="175" t="s">
        <v>120</v>
      </c>
      <c r="D450" s="171" t="s">
        <v>361</v>
      </c>
      <c r="E450" s="177" t="s">
        <v>624</v>
      </c>
      <c r="F450" s="175">
        <v>1209</v>
      </c>
      <c r="G450" s="175" t="s">
        <v>130</v>
      </c>
      <c r="H450" s="203">
        <v>3221.4314999999997</v>
      </c>
      <c r="I450" s="204">
        <v>3348.54</v>
      </c>
      <c r="J450" s="204">
        <v>248.00311200000007</v>
      </c>
      <c r="K450" s="204">
        <v>0</v>
      </c>
      <c r="L450" s="204">
        <v>0</v>
      </c>
      <c r="M450" s="204">
        <v>1147.9208265</v>
      </c>
      <c r="N450" s="204">
        <v>0</v>
      </c>
      <c r="O450" s="204">
        <v>0</v>
      </c>
      <c r="P450" s="204">
        <v>5400</v>
      </c>
      <c r="Q450" s="204">
        <v>175.59500000000003</v>
      </c>
      <c r="R450" s="204">
        <f t="shared" si="23"/>
        <v>10320.0589385</v>
      </c>
      <c r="S450" s="175" t="s">
        <v>152</v>
      </c>
      <c r="T450" s="175">
        <v>2031</v>
      </c>
      <c r="U450" s="205" t="s">
        <v>394</v>
      </c>
      <c r="V450" s="204">
        <v>2900</v>
      </c>
      <c r="W450" s="204">
        <v>694.05</v>
      </c>
      <c r="X450" s="204">
        <f t="shared" si="24"/>
        <v>3594.05</v>
      </c>
      <c r="Y450" s="204">
        <f t="shared" si="25"/>
        <v>13914.108938500001</v>
      </c>
    </row>
    <row r="451" spans="1:25" s="171" customFormat="1" ht="15" customHeight="1">
      <c r="A451" s="171" t="s">
        <v>57</v>
      </c>
      <c r="B451" s="175">
        <v>905100</v>
      </c>
      <c r="C451" s="175" t="s">
        <v>120</v>
      </c>
      <c r="D451" s="171" t="s">
        <v>361</v>
      </c>
      <c r="E451" s="177" t="s">
        <v>625</v>
      </c>
      <c r="F451" s="175">
        <v>1209</v>
      </c>
      <c r="G451" s="175" t="s">
        <v>130</v>
      </c>
      <c r="H451" s="203">
        <v>3526.7378999999996</v>
      </c>
      <c r="I451" s="204">
        <v>3348.54</v>
      </c>
      <c r="J451" s="204">
        <v>1390.6145512000003</v>
      </c>
      <c r="K451" s="204">
        <v>0</v>
      </c>
      <c r="L451" s="204">
        <v>0</v>
      </c>
      <c r="M451" s="204">
        <v>1147.9208265</v>
      </c>
      <c r="N451" s="204">
        <v>0</v>
      </c>
      <c r="O451" s="204">
        <v>0</v>
      </c>
      <c r="P451" s="204">
        <v>5400</v>
      </c>
      <c r="Q451" s="204">
        <v>175.59500000000003</v>
      </c>
      <c r="R451" s="204">
        <f t="shared" ref="R451:R514" si="26">SUM(I451:Q451)</f>
        <v>11462.670377699998</v>
      </c>
      <c r="S451" s="175" t="s">
        <v>152</v>
      </c>
      <c r="T451" s="175">
        <v>2031</v>
      </c>
      <c r="U451" s="205" t="s">
        <v>394</v>
      </c>
      <c r="V451" s="204">
        <v>2900</v>
      </c>
      <c r="W451" s="204">
        <v>694.05</v>
      </c>
      <c r="X451" s="204">
        <f t="shared" ref="X451:X514" si="27">V451+W451</f>
        <v>3594.05</v>
      </c>
      <c r="Y451" s="204">
        <f t="shared" ref="Y451:Y514" si="28">R451+X451</f>
        <v>15056.7203777</v>
      </c>
    </row>
    <row r="452" spans="1:25" s="171" customFormat="1" ht="15" customHeight="1">
      <c r="A452" s="171" t="s">
        <v>57</v>
      </c>
      <c r="B452" s="175">
        <v>905100</v>
      </c>
      <c r="C452" s="175" t="s">
        <v>120</v>
      </c>
      <c r="D452" s="171" t="s">
        <v>361</v>
      </c>
      <c r="E452" s="177">
        <v>141027</v>
      </c>
      <c r="F452" s="175">
        <v>1204</v>
      </c>
      <c r="G452" s="175" t="s">
        <v>130</v>
      </c>
      <c r="H452" s="203">
        <v>4257.0787</v>
      </c>
      <c r="I452" s="204">
        <v>4233.0599999999995</v>
      </c>
      <c r="J452" s="204">
        <v>1010.5126528000003</v>
      </c>
      <c r="K452" s="204">
        <v>0</v>
      </c>
      <c r="L452" s="204">
        <v>0</v>
      </c>
      <c r="M452" s="204">
        <v>1147.9208265</v>
      </c>
      <c r="N452" s="204">
        <v>0</v>
      </c>
      <c r="O452" s="204">
        <v>0</v>
      </c>
      <c r="P452" s="204">
        <v>0</v>
      </c>
      <c r="Q452" s="204">
        <v>175.59500000000003</v>
      </c>
      <c r="R452" s="204">
        <f t="shared" si="26"/>
        <v>6567.0884792999996</v>
      </c>
      <c r="S452" s="175" t="s">
        <v>152</v>
      </c>
      <c r="T452" s="175">
        <v>2024</v>
      </c>
      <c r="U452" s="205" t="s">
        <v>394</v>
      </c>
      <c r="V452" s="204">
        <v>2900</v>
      </c>
      <c r="W452" s="204">
        <v>694.05</v>
      </c>
      <c r="X452" s="204">
        <f t="shared" si="27"/>
        <v>3594.05</v>
      </c>
      <c r="Y452" s="204">
        <f t="shared" si="28"/>
        <v>10161.1384793</v>
      </c>
    </row>
    <row r="453" spans="1:25" s="171" customFormat="1" ht="15" customHeight="1">
      <c r="A453" s="171" t="s">
        <v>57</v>
      </c>
      <c r="B453" s="175">
        <v>905100</v>
      </c>
      <c r="C453" s="175" t="s">
        <v>120</v>
      </c>
      <c r="D453" s="170" t="s">
        <v>361</v>
      </c>
      <c r="E453" s="174">
        <v>141028</v>
      </c>
      <c r="F453" s="175">
        <v>1209</v>
      </c>
      <c r="G453" s="175" t="s">
        <v>130</v>
      </c>
      <c r="H453" s="203">
        <v>3178.0300999999999</v>
      </c>
      <c r="I453" s="204">
        <v>3348.54</v>
      </c>
      <c r="J453" s="204">
        <v>224.99992480000012</v>
      </c>
      <c r="K453" s="204">
        <v>0</v>
      </c>
      <c r="L453" s="204">
        <v>0</v>
      </c>
      <c r="M453" s="204">
        <v>1147.9208265</v>
      </c>
      <c r="N453" s="204">
        <v>0</v>
      </c>
      <c r="O453" s="204">
        <v>0</v>
      </c>
      <c r="P453" s="204">
        <v>0</v>
      </c>
      <c r="Q453" s="204">
        <v>175.59500000000003</v>
      </c>
      <c r="R453" s="204">
        <f t="shared" si="26"/>
        <v>4897.0557513000003</v>
      </c>
      <c r="S453" s="175" t="s">
        <v>152</v>
      </c>
      <c r="T453" s="175">
        <v>2024</v>
      </c>
      <c r="U453" s="205" t="s">
        <v>394</v>
      </c>
      <c r="V453" s="204">
        <v>2900</v>
      </c>
      <c r="W453" s="204">
        <v>694.05</v>
      </c>
      <c r="X453" s="204">
        <f t="shared" si="27"/>
        <v>3594.05</v>
      </c>
      <c r="Y453" s="204">
        <f t="shared" si="28"/>
        <v>8491.1057513000014</v>
      </c>
    </row>
    <row r="454" spans="1:25" s="171" customFormat="1" ht="15" customHeight="1">
      <c r="A454" s="171" t="s">
        <v>57</v>
      </c>
      <c r="B454" s="175">
        <v>905100</v>
      </c>
      <c r="C454" s="175" t="s">
        <v>120</v>
      </c>
      <c r="D454" s="170" t="s">
        <v>361</v>
      </c>
      <c r="E454" s="174">
        <v>141029</v>
      </c>
      <c r="F454" s="175">
        <v>1209</v>
      </c>
      <c r="G454" s="175" t="s">
        <v>130</v>
      </c>
      <c r="H454" s="203">
        <v>2558.4376999999999</v>
      </c>
      <c r="I454" s="204">
        <v>3348.54</v>
      </c>
      <c r="J454" s="204">
        <v>278.5542200000001</v>
      </c>
      <c r="K454" s="204">
        <v>0</v>
      </c>
      <c r="L454" s="204">
        <v>0</v>
      </c>
      <c r="M454" s="204">
        <v>1147.9208265</v>
      </c>
      <c r="N454" s="204">
        <v>0</v>
      </c>
      <c r="O454" s="204">
        <v>0</v>
      </c>
      <c r="P454" s="204">
        <v>0</v>
      </c>
      <c r="Q454" s="204">
        <v>175.59500000000003</v>
      </c>
      <c r="R454" s="204">
        <f t="shared" si="26"/>
        <v>4950.6100465</v>
      </c>
      <c r="S454" s="175" t="s">
        <v>152</v>
      </c>
      <c r="T454" s="175">
        <v>2024</v>
      </c>
      <c r="U454" s="205" t="s">
        <v>394</v>
      </c>
      <c r="V454" s="204">
        <v>2900</v>
      </c>
      <c r="W454" s="204">
        <v>694.05</v>
      </c>
      <c r="X454" s="204">
        <f t="shared" si="27"/>
        <v>3594.05</v>
      </c>
      <c r="Y454" s="204">
        <f t="shared" si="28"/>
        <v>8544.660046500001</v>
      </c>
    </row>
    <row r="455" spans="1:25" s="171" customFormat="1" ht="15" customHeight="1">
      <c r="A455" s="171" t="s">
        <v>57</v>
      </c>
      <c r="B455" s="175">
        <v>905100</v>
      </c>
      <c r="C455" s="175" t="s">
        <v>120</v>
      </c>
      <c r="D455" s="170" t="s">
        <v>361</v>
      </c>
      <c r="E455" s="177">
        <v>141037</v>
      </c>
      <c r="F455" s="175">
        <v>1204</v>
      </c>
      <c r="G455" s="175" t="s">
        <v>130</v>
      </c>
      <c r="H455" s="203">
        <v>4098.4390999999996</v>
      </c>
      <c r="I455" s="204">
        <v>4233.0599999999995</v>
      </c>
      <c r="J455" s="204">
        <v>1061.8561464000004</v>
      </c>
      <c r="K455" s="204">
        <v>0</v>
      </c>
      <c r="L455" s="204">
        <v>0</v>
      </c>
      <c r="M455" s="204">
        <v>1147.9208265</v>
      </c>
      <c r="N455" s="204">
        <v>0</v>
      </c>
      <c r="O455" s="204">
        <v>0</v>
      </c>
      <c r="P455" s="204">
        <v>0</v>
      </c>
      <c r="Q455" s="204">
        <v>175.59500000000003</v>
      </c>
      <c r="R455" s="204">
        <f t="shared" si="26"/>
        <v>6618.4319728999999</v>
      </c>
      <c r="S455" s="175" t="s">
        <v>152</v>
      </c>
      <c r="T455" s="175">
        <v>2024</v>
      </c>
      <c r="U455" s="205" t="s">
        <v>394</v>
      </c>
      <c r="V455" s="204">
        <v>2900</v>
      </c>
      <c r="W455" s="204">
        <v>694.05</v>
      </c>
      <c r="X455" s="204">
        <f t="shared" si="27"/>
        <v>3594.05</v>
      </c>
      <c r="Y455" s="204">
        <f t="shared" si="28"/>
        <v>10212.481972900001</v>
      </c>
    </row>
    <row r="456" spans="1:25" s="171" customFormat="1" ht="15" customHeight="1">
      <c r="A456" s="171" t="s">
        <v>57</v>
      </c>
      <c r="B456" s="175">
        <v>905100</v>
      </c>
      <c r="C456" s="175" t="s">
        <v>120</v>
      </c>
      <c r="D456" s="170" t="s">
        <v>361</v>
      </c>
      <c r="E456" s="177">
        <v>171025</v>
      </c>
      <c r="F456" s="175">
        <v>1212</v>
      </c>
      <c r="G456" s="175" t="s">
        <v>130</v>
      </c>
      <c r="H456" s="203">
        <v>3088.9823999999999</v>
      </c>
      <c r="I456" s="204">
        <v>2843.1</v>
      </c>
      <c r="J456" s="204">
        <v>295.40649600000012</v>
      </c>
      <c r="K456" s="204">
        <v>0</v>
      </c>
      <c r="L456" s="204">
        <v>0</v>
      </c>
      <c r="M456" s="204">
        <v>1147.9208265</v>
      </c>
      <c r="N456" s="204">
        <v>0</v>
      </c>
      <c r="O456" s="204">
        <v>0</v>
      </c>
      <c r="P456" s="204">
        <v>0</v>
      </c>
      <c r="Q456" s="204">
        <v>145.32000000000002</v>
      </c>
      <c r="R456" s="204">
        <f t="shared" si="26"/>
        <v>4431.7473224999994</v>
      </c>
      <c r="S456" s="175" t="s">
        <v>152</v>
      </c>
      <c r="T456" s="175">
        <v>2026</v>
      </c>
      <c r="U456" s="205" t="s">
        <v>397</v>
      </c>
      <c r="V456" s="204">
        <v>2400</v>
      </c>
      <c r="W456" s="204">
        <v>574.39</v>
      </c>
      <c r="X456" s="204">
        <f t="shared" si="27"/>
        <v>2974.39</v>
      </c>
      <c r="Y456" s="204">
        <f t="shared" si="28"/>
        <v>7406.1373224999988</v>
      </c>
    </row>
    <row r="457" spans="1:25" s="171" customFormat="1" ht="15" customHeight="1">
      <c r="A457" s="171" t="s">
        <v>57</v>
      </c>
      <c r="B457" s="175">
        <v>905100</v>
      </c>
      <c r="C457" s="175" t="s">
        <v>120</v>
      </c>
      <c r="D457" s="170" t="s">
        <v>361</v>
      </c>
      <c r="E457" s="174" t="s">
        <v>626</v>
      </c>
      <c r="F457" s="175">
        <v>1202</v>
      </c>
      <c r="G457" s="175" t="s">
        <v>130</v>
      </c>
      <c r="H457" s="203">
        <v>2670.6826999999998</v>
      </c>
      <c r="I457" s="204">
        <v>2843.1</v>
      </c>
      <c r="J457" s="204">
        <v>314.32716000000005</v>
      </c>
      <c r="K457" s="204">
        <v>0</v>
      </c>
      <c r="L457" s="204">
        <v>0</v>
      </c>
      <c r="M457" s="204">
        <v>1147.9208265</v>
      </c>
      <c r="N457" s="204">
        <v>0</v>
      </c>
      <c r="O457" s="204">
        <v>0</v>
      </c>
      <c r="P457" s="204">
        <v>0</v>
      </c>
      <c r="Q457" s="204">
        <v>157.43000000000004</v>
      </c>
      <c r="R457" s="204">
        <f t="shared" si="26"/>
        <v>4462.7779865000002</v>
      </c>
      <c r="S457" s="175" t="s">
        <v>152</v>
      </c>
      <c r="T457" s="175">
        <v>2029</v>
      </c>
      <c r="U457" s="205" t="s">
        <v>396</v>
      </c>
      <c r="V457" s="204">
        <v>2600</v>
      </c>
      <c r="W457" s="204">
        <v>622.25</v>
      </c>
      <c r="X457" s="204">
        <f t="shared" si="27"/>
        <v>3222.25</v>
      </c>
      <c r="Y457" s="204">
        <f t="shared" si="28"/>
        <v>7685.0279865000002</v>
      </c>
    </row>
    <row r="458" spans="1:25" s="171" customFormat="1" ht="15" customHeight="1">
      <c r="A458" s="171" t="s">
        <v>57</v>
      </c>
      <c r="B458" s="175">
        <v>905400</v>
      </c>
      <c r="C458" s="175" t="s">
        <v>148</v>
      </c>
      <c r="D458" s="170" t="s">
        <v>149</v>
      </c>
      <c r="E458" s="174">
        <v>141030</v>
      </c>
      <c r="F458" s="175">
        <v>1209</v>
      </c>
      <c r="G458" s="175" t="s">
        <v>130</v>
      </c>
      <c r="H458" s="203">
        <v>6484.7677999999996</v>
      </c>
      <c r="I458" s="204">
        <v>3348.54</v>
      </c>
      <c r="J458" s="204">
        <v>1160.9421040000004</v>
      </c>
      <c r="K458" s="204">
        <v>0</v>
      </c>
      <c r="L458" s="204">
        <v>0</v>
      </c>
      <c r="M458" s="204">
        <v>1147.9208265</v>
      </c>
      <c r="N458" s="204">
        <v>0</v>
      </c>
      <c r="O458" s="204">
        <v>0</v>
      </c>
      <c r="P458" s="204">
        <v>0</v>
      </c>
      <c r="Q458" s="204">
        <v>175.59500000000003</v>
      </c>
      <c r="R458" s="204">
        <f t="shared" si="26"/>
        <v>5832.9979305000006</v>
      </c>
      <c r="S458" s="175" t="s">
        <v>152</v>
      </c>
      <c r="T458" s="175">
        <v>2024</v>
      </c>
      <c r="U458" s="205" t="s">
        <v>394</v>
      </c>
      <c r="V458" s="204">
        <v>2900</v>
      </c>
      <c r="W458" s="204">
        <v>694.05</v>
      </c>
      <c r="X458" s="204">
        <f t="shared" si="27"/>
        <v>3594.05</v>
      </c>
      <c r="Y458" s="204">
        <f t="shared" si="28"/>
        <v>9427.0479305000008</v>
      </c>
    </row>
    <row r="459" spans="1:25" s="171" customFormat="1" ht="15" customHeight="1">
      <c r="A459" s="171" t="s">
        <v>57</v>
      </c>
      <c r="B459" s="175">
        <v>905750</v>
      </c>
      <c r="C459" s="175" t="s">
        <v>362</v>
      </c>
      <c r="D459" s="170" t="s">
        <v>363</v>
      </c>
      <c r="E459" s="174" t="s">
        <v>627</v>
      </c>
      <c r="F459" s="175">
        <v>1252</v>
      </c>
      <c r="G459" s="175" t="s">
        <v>131</v>
      </c>
      <c r="H459" s="203">
        <v>0</v>
      </c>
      <c r="I459" s="204">
        <v>0</v>
      </c>
      <c r="J459" s="204">
        <v>0</v>
      </c>
      <c r="K459" s="204">
        <v>2613.5895731400001</v>
      </c>
      <c r="L459" s="204">
        <v>768.14473554000006</v>
      </c>
      <c r="M459" s="204">
        <v>1147.9208265</v>
      </c>
      <c r="N459" s="204">
        <v>0</v>
      </c>
      <c r="O459" s="204">
        <v>0</v>
      </c>
      <c r="P459" s="204">
        <v>0</v>
      </c>
      <c r="Q459" s="204">
        <v>0</v>
      </c>
      <c r="R459" s="204">
        <f t="shared" si="26"/>
        <v>4529.6551351799999</v>
      </c>
      <c r="S459" s="175" t="s">
        <v>382</v>
      </c>
      <c r="T459" s="175">
        <v>1900</v>
      </c>
      <c r="U459" s="205" t="s">
        <v>390</v>
      </c>
      <c r="V459" s="204">
        <v>0</v>
      </c>
      <c r="W459" s="204">
        <v>0</v>
      </c>
      <c r="X459" s="204">
        <f t="shared" si="27"/>
        <v>0</v>
      </c>
      <c r="Y459" s="204">
        <f t="shared" si="28"/>
        <v>4529.6551351799999</v>
      </c>
    </row>
    <row r="460" spans="1:25" s="171" customFormat="1" ht="15" customHeight="1">
      <c r="A460" s="171" t="s">
        <v>57</v>
      </c>
      <c r="B460" s="175">
        <v>905750</v>
      </c>
      <c r="C460" s="175" t="s">
        <v>364</v>
      </c>
      <c r="D460" s="170" t="s">
        <v>363</v>
      </c>
      <c r="E460" s="174" t="s">
        <v>628</v>
      </c>
      <c r="F460" s="175">
        <v>1252</v>
      </c>
      <c r="G460" s="175" t="s">
        <v>131</v>
      </c>
      <c r="H460" s="203">
        <v>0</v>
      </c>
      <c r="I460" s="204">
        <v>0</v>
      </c>
      <c r="J460" s="204">
        <v>0</v>
      </c>
      <c r="K460" s="204">
        <v>1238.3174594699999</v>
      </c>
      <c r="L460" s="204">
        <v>242.45054378999998</v>
      </c>
      <c r="M460" s="204">
        <v>1147.9208265</v>
      </c>
      <c r="N460" s="204">
        <v>0</v>
      </c>
      <c r="O460" s="204">
        <v>0</v>
      </c>
      <c r="P460" s="204">
        <v>0</v>
      </c>
      <c r="Q460" s="204">
        <v>0</v>
      </c>
      <c r="R460" s="204">
        <f t="shared" si="26"/>
        <v>2628.6888297599999</v>
      </c>
      <c r="S460" s="175" t="s">
        <v>382</v>
      </c>
      <c r="T460" s="175">
        <v>1900</v>
      </c>
      <c r="U460" s="205" t="s">
        <v>390</v>
      </c>
      <c r="V460" s="204">
        <v>0</v>
      </c>
      <c r="W460" s="204">
        <v>0</v>
      </c>
      <c r="X460" s="204">
        <f t="shared" si="27"/>
        <v>0</v>
      </c>
      <c r="Y460" s="204">
        <f t="shared" si="28"/>
        <v>2628.6888297599999</v>
      </c>
    </row>
    <row r="461" spans="1:25" s="171" customFormat="1" ht="15" customHeight="1">
      <c r="A461" s="171" t="s">
        <v>57</v>
      </c>
      <c r="B461" s="175">
        <v>905750</v>
      </c>
      <c r="C461" s="175" t="s">
        <v>364</v>
      </c>
      <c r="D461" s="170" t="s">
        <v>363</v>
      </c>
      <c r="E461" s="174">
        <v>131034</v>
      </c>
      <c r="F461" s="175">
        <v>1252</v>
      </c>
      <c r="G461" s="175" t="s">
        <v>131</v>
      </c>
      <c r="H461" s="203">
        <v>0</v>
      </c>
      <c r="I461" s="204">
        <v>0</v>
      </c>
      <c r="J461" s="204">
        <v>0</v>
      </c>
      <c r="K461" s="204">
        <v>765.93866894999996</v>
      </c>
      <c r="L461" s="204">
        <v>1728.1790089199999</v>
      </c>
      <c r="M461" s="204">
        <v>1147.9208265</v>
      </c>
      <c r="N461" s="204">
        <v>1925.1437751000001</v>
      </c>
      <c r="O461" s="204">
        <v>0</v>
      </c>
      <c r="P461" s="204">
        <v>0</v>
      </c>
      <c r="Q461" s="204">
        <v>0</v>
      </c>
      <c r="R461" s="204">
        <f t="shared" si="26"/>
        <v>5567.1822794700001</v>
      </c>
      <c r="S461" s="175" t="s">
        <v>382</v>
      </c>
      <c r="T461" s="175">
        <v>1900</v>
      </c>
      <c r="U461" s="205" t="s">
        <v>390</v>
      </c>
      <c r="V461" s="204">
        <v>0</v>
      </c>
      <c r="W461" s="204">
        <v>0</v>
      </c>
      <c r="X461" s="204">
        <f t="shared" si="27"/>
        <v>0</v>
      </c>
      <c r="Y461" s="204">
        <f t="shared" si="28"/>
        <v>5567.1822794700001</v>
      </c>
    </row>
    <row r="462" spans="1:25" s="171" customFormat="1" ht="15" customHeight="1">
      <c r="A462" s="171" t="s">
        <v>57</v>
      </c>
      <c r="B462" s="175">
        <v>905750</v>
      </c>
      <c r="C462" s="175" t="s">
        <v>364</v>
      </c>
      <c r="D462" s="170" t="s">
        <v>363</v>
      </c>
      <c r="E462" s="177" t="s">
        <v>629</v>
      </c>
      <c r="F462" s="175">
        <v>1252</v>
      </c>
      <c r="G462" s="175" t="s">
        <v>131</v>
      </c>
      <c r="H462" s="203">
        <v>0</v>
      </c>
      <c r="I462" s="204">
        <v>0</v>
      </c>
      <c r="J462" s="204">
        <v>0</v>
      </c>
      <c r="K462" s="204">
        <v>1275.27226281</v>
      </c>
      <c r="L462" s="204">
        <v>2393.0084177999997</v>
      </c>
      <c r="M462" s="204">
        <v>1147.9208265</v>
      </c>
      <c r="N462" s="204">
        <v>1296.2362713299999</v>
      </c>
      <c r="O462" s="204">
        <v>0</v>
      </c>
      <c r="P462" s="204">
        <v>0</v>
      </c>
      <c r="Q462" s="204">
        <v>0</v>
      </c>
      <c r="R462" s="204">
        <f t="shared" si="26"/>
        <v>6112.4377784399994</v>
      </c>
      <c r="S462" s="175" t="s">
        <v>382</v>
      </c>
      <c r="T462" s="175">
        <v>1900</v>
      </c>
      <c r="U462" s="205" t="s">
        <v>390</v>
      </c>
      <c r="V462" s="204">
        <v>0</v>
      </c>
      <c r="W462" s="204">
        <v>0</v>
      </c>
      <c r="X462" s="204">
        <f t="shared" si="27"/>
        <v>0</v>
      </c>
      <c r="Y462" s="204">
        <f t="shared" si="28"/>
        <v>6112.4377784399994</v>
      </c>
    </row>
    <row r="463" spans="1:25" s="171" customFormat="1" ht="15" customHeight="1">
      <c r="A463" s="171" t="s">
        <v>57</v>
      </c>
      <c r="B463" s="175">
        <v>905300</v>
      </c>
      <c r="C463" s="175" t="s">
        <v>365</v>
      </c>
      <c r="D463" s="171" t="s">
        <v>118</v>
      </c>
      <c r="E463" s="174" t="s">
        <v>630</v>
      </c>
      <c r="F463" s="175">
        <v>1254</v>
      </c>
      <c r="G463" s="175" t="s">
        <v>131</v>
      </c>
      <c r="H463" s="203">
        <v>0</v>
      </c>
      <c r="I463" s="204">
        <v>0</v>
      </c>
      <c r="J463" s="204">
        <v>0</v>
      </c>
      <c r="K463" s="204">
        <v>3984.36029082</v>
      </c>
      <c r="L463" s="204">
        <v>3676.4418518100001</v>
      </c>
      <c r="M463" s="204">
        <v>1147.9208265</v>
      </c>
      <c r="N463" s="204">
        <v>3825.5490000000004</v>
      </c>
      <c r="O463" s="204">
        <v>0</v>
      </c>
      <c r="P463" s="204">
        <v>0</v>
      </c>
      <c r="Q463" s="204">
        <v>0</v>
      </c>
      <c r="R463" s="204">
        <f t="shared" si="26"/>
        <v>12634.271969130001</v>
      </c>
      <c r="S463" s="175" t="s">
        <v>381</v>
      </c>
      <c r="T463" s="175">
        <v>2019</v>
      </c>
      <c r="U463" s="205"/>
      <c r="V463" s="204">
        <v>0</v>
      </c>
      <c r="W463" s="204">
        <v>0</v>
      </c>
      <c r="X463" s="204">
        <f t="shared" si="27"/>
        <v>0</v>
      </c>
      <c r="Y463" s="204">
        <f t="shared" si="28"/>
        <v>12634.271969130001</v>
      </c>
    </row>
    <row r="464" spans="1:25" s="171" customFormat="1" ht="15" customHeight="1">
      <c r="A464" s="171" t="s">
        <v>57</v>
      </c>
      <c r="B464" s="175">
        <v>905300</v>
      </c>
      <c r="C464" s="175" t="s">
        <v>365</v>
      </c>
      <c r="D464" s="170" t="s">
        <v>118</v>
      </c>
      <c r="E464" s="177" t="s">
        <v>631</v>
      </c>
      <c r="F464" s="175">
        <v>1254</v>
      </c>
      <c r="G464" s="175" t="s">
        <v>131</v>
      </c>
      <c r="H464" s="203">
        <v>0</v>
      </c>
      <c r="I464" s="204">
        <v>0</v>
      </c>
      <c r="J464" s="204">
        <v>0</v>
      </c>
      <c r="K464" s="204">
        <v>3639.15550089</v>
      </c>
      <c r="L464" s="204">
        <v>4678.1108501400004</v>
      </c>
      <c r="M464" s="204">
        <v>1147.9208265</v>
      </c>
      <c r="N464" s="204">
        <v>0</v>
      </c>
      <c r="O464" s="204">
        <v>0</v>
      </c>
      <c r="P464" s="204">
        <v>0</v>
      </c>
      <c r="Q464" s="204">
        <v>0</v>
      </c>
      <c r="R464" s="204">
        <f t="shared" si="26"/>
        <v>9465.1871775300006</v>
      </c>
      <c r="S464" s="175" t="s">
        <v>381</v>
      </c>
      <c r="T464" s="175">
        <v>2019</v>
      </c>
      <c r="U464" s="205"/>
      <c r="V464" s="204">
        <v>0</v>
      </c>
      <c r="W464" s="204">
        <v>0</v>
      </c>
      <c r="X464" s="204">
        <f t="shared" si="27"/>
        <v>0</v>
      </c>
      <c r="Y464" s="204">
        <f t="shared" si="28"/>
        <v>9465.1871775300006</v>
      </c>
    </row>
    <row r="465" spans="1:25" s="171" customFormat="1" ht="15" customHeight="1">
      <c r="A465" s="171" t="s">
        <v>57</v>
      </c>
      <c r="B465" s="175">
        <v>905300</v>
      </c>
      <c r="C465" s="175" t="s">
        <v>365</v>
      </c>
      <c r="D465" s="170" t="s">
        <v>118</v>
      </c>
      <c r="E465" s="174" t="s">
        <v>632</v>
      </c>
      <c r="F465" s="175">
        <v>1256</v>
      </c>
      <c r="G465" s="175" t="s">
        <v>131</v>
      </c>
      <c r="H465" s="203">
        <v>0</v>
      </c>
      <c r="I465" s="204">
        <v>0</v>
      </c>
      <c r="J465" s="204">
        <v>0</v>
      </c>
      <c r="K465" s="204">
        <v>10069.67383695</v>
      </c>
      <c r="L465" s="204">
        <v>4485.4817061599997</v>
      </c>
      <c r="M465" s="204">
        <v>1147.9208265</v>
      </c>
      <c r="N465" s="204">
        <v>0</v>
      </c>
      <c r="O465" s="204">
        <v>0</v>
      </c>
      <c r="P465" s="204">
        <v>0</v>
      </c>
      <c r="Q465" s="204">
        <v>0</v>
      </c>
      <c r="R465" s="204">
        <f t="shared" si="26"/>
        <v>15703.076369609998</v>
      </c>
      <c r="S465" s="175" t="s">
        <v>381</v>
      </c>
      <c r="T465" s="175">
        <v>2019</v>
      </c>
      <c r="U465" s="205"/>
      <c r="V465" s="204">
        <v>0</v>
      </c>
      <c r="W465" s="204">
        <v>0</v>
      </c>
      <c r="X465" s="204">
        <f t="shared" si="27"/>
        <v>0</v>
      </c>
      <c r="Y465" s="204">
        <f t="shared" si="28"/>
        <v>15703.076369609998</v>
      </c>
    </row>
    <row r="466" spans="1:25" s="171" customFormat="1" ht="15" customHeight="1">
      <c r="A466" s="171" t="s">
        <v>57</v>
      </c>
      <c r="B466" s="175">
        <v>905300</v>
      </c>
      <c r="C466" s="175" t="s">
        <v>365</v>
      </c>
      <c r="D466" s="170" t="s">
        <v>118</v>
      </c>
      <c r="E466" s="177">
        <v>121005</v>
      </c>
      <c r="F466" s="175">
        <v>1505</v>
      </c>
      <c r="G466" s="175" t="s">
        <v>131</v>
      </c>
      <c r="H466" s="203">
        <v>0</v>
      </c>
      <c r="I466" s="204">
        <v>0</v>
      </c>
      <c r="J466" s="204">
        <v>0</v>
      </c>
      <c r="K466" s="204">
        <v>62.203426739999998</v>
      </c>
      <c r="L466" s="204">
        <v>0</v>
      </c>
      <c r="M466" s="204">
        <v>306.11222040000001</v>
      </c>
      <c r="N466" s="204">
        <v>0</v>
      </c>
      <c r="O466" s="204">
        <v>0</v>
      </c>
      <c r="P466" s="204">
        <v>0</v>
      </c>
      <c r="Q466" s="204">
        <v>0</v>
      </c>
      <c r="R466" s="204">
        <f t="shared" si="26"/>
        <v>368.31564714000001</v>
      </c>
      <c r="S466" s="175" t="s">
        <v>382</v>
      </c>
      <c r="T466" s="175">
        <v>1900</v>
      </c>
      <c r="U466" s="205" t="s">
        <v>390</v>
      </c>
      <c r="V466" s="204">
        <v>0</v>
      </c>
      <c r="W466" s="204">
        <v>0</v>
      </c>
      <c r="X466" s="204">
        <f t="shared" si="27"/>
        <v>0</v>
      </c>
      <c r="Y466" s="204">
        <f t="shared" si="28"/>
        <v>368.31564714000001</v>
      </c>
    </row>
    <row r="467" spans="1:25" s="171" customFormat="1" ht="15" customHeight="1">
      <c r="A467" s="171" t="s">
        <v>57</v>
      </c>
      <c r="B467" s="175">
        <v>905300</v>
      </c>
      <c r="C467" s="175" t="s">
        <v>365</v>
      </c>
      <c r="D467" s="170" t="s">
        <v>118</v>
      </c>
      <c r="E467" s="177">
        <v>141031</v>
      </c>
      <c r="F467" s="175">
        <v>1505</v>
      </c>
      <c r="G467" s="175" t="s">
        <v>131</v>
      </c>
      <c r="H467" s="203">
        <v>0</v>
      </c>
      <c r="I467" s="204">
        <v>0</v>
      </c>
      <c r="J467" s="204">
        <v>0</v>
      </c>
      <c r="K467" s="204">
        <v>0</v>
      </c>
      <c r="L467" s="204">
        <v>0</v>
      </c>
      <c r="M467" s="204">
        <v>306.11222040000001</v>
      </c>
      <c r="N467" s="204">
        <v>0</v>
      </c>
      <c r="O467" s="204">
        <v>0</v>
      </c>
      <c r="P467" s="204">
        <v>0</v>
      </c>
      <c r="Q467" s="204">
        <v>0</v>
      </c>
      <c r="R467" s="204">
        <f t="shared" si="26"/>
        <v>306.11222040000001</v>
      </c>
      <c r="S467" s="175" t="s">
        <v>382</v>
      </c>
      <c r="T467" s="175">
        <v>1900</v>
      </c>
      <c r="U467" s="205" t="s">
        <v>390</v>
      </c>
      <c r="V467" s="204">
        <v>0</v>
      </c>
      <c r="W467" s="204">
        <v>0</v>
      </c>
      <c r="X467" s="204">
        <f t="shared" si="27"/>
        <v>0</v>
      </c>
      <c r="Y467" s="204">
        <f t="shared" si="28"/>
        <v>306.11222040000001</v>
      </c>
    </row>
    <row r="468" spans="1:25" s="171" customFormat="1" ht="15" customHeight="1">
      <c r="A468" s="171" t="s">
        <v>57</v>
      </c>
      <c r="B468" s="175">
        <v>905300</v>
      </c>
      <c r="C468" s="175" t="s">
        <v>365</v>
      </c>
      <c r="D468" s="170" t="s">
        <v>118</v>
      </c>
      <c r="E468" s="177">
        <v>141048</v>
      </c>
      <c r="F468" s="175">
        <v>1505</v>
      </c>
      <c r="G468" s="175" t="s">
        <v>131</v>
      </c>
      <c r="H468" s="203">
        <v>0</v>
      </c>
      <c r="I468" s="204">
        <v>0</v>
      </c>
      <c r="J468" s="204">
        <v>0</v>
      </c>
      <c r="K468" s="204">
        <v>0</v>
      </c>
      <c r="L468" s="204">
        <v>0</v>
      </c>
      <c r="M468" s="204">
        <v>306.11222040000001</v>
      </c>
      <c r="N468" s="204">
        <v>0</v>
      </c>
      <c r="O468" s="204">
        <v>0</v>
      </c>
      <c r="P468" s="204">
        <v>0</v>
      </c>
      <c r="Q468" s="204">
        <v>0</v>
      </c>
      <c r="R468" s="204">
        <f t="shared" si="26"/>
        <v>306.11222040000001</v>
      </c>
      <c r="S468" s="175" t="s">
        <v>382</v>
      </c>
      <c r="T468" s="175">
        <v>1900</v>
      </c>
      <c r="U468" s="205" t="s">
        <v>390</v>
      </c>
      <c r="V468" s="204">
        <v>0</v>
      </c>
      <c r="W468" s="204">
        <v>0</v>
      </c>
      <c r="X468" s="204">
        <f t="shared" si="27"/>
        <v>0</v>
      </c>
      <c r="Y468" s="204">
        <f t="shared" si="28"/>
        <v>306.11222040000001</v>
      </c>
    </row>
    <row r="469" spans="1:25" s="171" customFormat="1" ht="15" customHeight="1">
      <c r="A469" s="171" t="s">
        <v>57</v>
      </c>
      <c r="B469" s="175">
        <v>905300</v>
      </c>
      <c r="C469" s="175" t="s">
        <v>365</v>
      </c>
      <c r="D469" s="170" t="s">
        <v>118</v>
      </c>
      <c r="E469" s="177">
        <v>141049</v>
      </c>
      <c r="F469" s="175">
        <v>1505</v>
      </c>
      <c r="G469" s="175" t="s">
        <v>131</v>
      </c>
      <c r="H469" s="203">
        <v>0</v>
      </c>
      <c r="I469" s="204">
        <v>0</v>
      </c>
      <c r="J469" s="204">
        <v>0</v>
      </c>
      <c r="K469" s="204">
        <v>3673.7002083600005</v>
      </c>
      <c r="L469" s="204">
        <v>0</v>
      </c>
      <c r="M469" s="204">
        <v>306.11222040000001</v>
      </c>
      <c r="N469" s="204">
        <v>0</v>
      </c>
      <c r="O469" s="204">
        <v>0</v>
      </c>
      <c r="P469" s="204">
        <v>0</v>
      </c>
      <c r="Q469" s="204">
        <v>0</v>
      </c>
      <c r="R469" s="204">
        <f t="shared" si="26"/>
        <v>3979.8124287600003</v>
      </c>
      <c r="S469" s="175" t="s">
        <v>382</v>
      </c>
      <c r="T469" s="175">
        <v>1900</v>
      </c>
      <c r="U469" s="205" t="s">
        <v>390</v>
      </c>
      <c r="V469" s="204">
        <v>0</v>
      </c>
      <c r="W469" s="204">
        <v>0</v>
      </c>
      <c r="X469" s="204">
        <f t="shared" si="27"/>
        <v>0</v>
      </c>
      <c r="Y469" s="204">
        <f t="shared" si="28"/>
        <v>3979.8124287600003</v>
      </c>
    </row>
    <row r="470" spans="1:25" s="171" customFormat="1" ht="15" customHeight="1">
      <c r="A470" s="171" t="s">
        <v>57</v>
      </c>
      <c r="B470" s="175">
        <v>905300</v>
      </c>
      <c r="C470" s="175" t="s">
        <v>117</v>
      </c>
      <c r="D470" s="170" t="s">
        <v>118</v>
      </c>
      <c r="E470" s="177" t="s">
        <v>633</v>
      </c>
      <c r="F470" s="175">
        <v>1320</v>
      </c>
      <c r="G470" s="175" t="s">
        <v>131</v>
      </c>
      <c r="H470" s="203">
        <v>0</v>
      </c>
      <c r="I470" s="204">
        <v>0</v>
      </c>
      <c r="J470" s="204">
        <v>0</v>
      </c>
      <c r="K470" s="204">
        <v>0</v>
      </c>
      <c r="L470" s="204">
        <v>46.926734399999994</v>
      </c>
      <c r="M470" s="204">
        <v>1147.9208265</v>
      </c>
      <c r="N470" s="204">
        <v>0</v>
      </c>
      <c r="O470" s="204">
        <v>0</v>
      </c>
      <c r="P470" s="204">
        <v>0</v>
      </c>
      <c r="Q470" s="204">
        <v>0</v>
      </c>
      <c r="R470" s="204">
        <f t="shared" si="26"/>
        <v>1194.8475609</v>
      </c>
      <c r="S470" s="175" t="s">
        <v>381</v>
      </c>
      <c r="T470" s="175">
        <v>2019</v>
      </c>
      <c r="U470" s="205"/>
      <c r="V470" s="204">
        <v>0</v>
      </c>
      <c r="W470" s="204">
        <v>0</v>
      </c>
      <c r="X470" s="204">
        <f t="shared" si="27"/>
        <v>0</v>
      </c>
      <c r="Y470" s="204">
        <f t="shared" si="28"/>
        <v>1194.8475609</v>
      </c>
    </row>
    <row r="471" spans="1:25" s="171" customFormat="1" ht="15" customHeight="1">
      <c r="A471" s="171" t="s">
        <v>57</v>
      </c>
      <c r="B471" s="175">
        <v>905300</v>
      </c>
      <c r="C471" s="175" t="s">
        <v>117</v>
      </c>
      <c r="D471" s="170" t="s">
        <v>118</v>
      </c>
      <c r="E471" s="177" t="s">
        <v>634</v>
      </c>
      <c r="F471" s="175">
        <v>1320</v>
      </c>
      <c r="G471" s="175" t="s">
        <v>131</v>
      </c>
      <c r="H471" s="203">
        <v>0</v>
      </c>
      <c r="I471" s="204">
        <v>0</v>
      </c>
      <c r="J471" s="204">
        <v>0</v>
      </c>
      <c r="K471" s="204">
        <v>7183.8709488000004</v>
      </c>
      <c r="L471" s="204">
        <v>559.88184797999997</v>
      </c>
      <c r="M471" s="204">
        <v>1147.9208265</v>
      </c>
      <c r="N471" s="204">
        <v>0</v>
      </c>
      <c r="O471" s="204">
        <v>0</v>
      </c>
      <c r="P471" s="204">
        <v>0</v>
      </c>
      <c r="Q471" s="204">
        <v>0</v>
      </c>
      <c r="R471" s="204">
        <f t="shared" si="26"/>
        <v>8891.6736232800013</v>
      </c>
      <c r="S471" s="175" t="s">
        <v>381</v>
      </c>
      <c r="T471" s="175">
        <v>2019</v>
      </c>
      <c r="U471" s="205"/>
      <c r="V471" s="204">
        <v>0</v>
      </c>
      <c r="W471" s="204">
        <v>0</v>
      </c>
      <c r="X471" s="204">
        <f t="shared" si="27"/>
        <v>0</v>
      </c>
      <c r="Y471" s="204">
        <f t="shared" si="28"/>
        <v>8891.6736232800013</v>
      </c>
    </row>
    <row r="472" spans="1:25" s="171" customFormat="1" ht="15" customHeight="1">
      <c r="A472" s="171" t="s">
        <v>57</v>
      </c>
      <c r="B472" s="175">
        <v>905300</v>
      </c>
      <c r="C472" s="175" t="s">
        <v>117</v>
      </c>
      <c r="D472" s="170" t="s">
        <v>118</v>
      </c>
      <c r="E472" s="174" t="s">
        <v>635</v>
      </c>
      <c r="F472" s="175">
        <v>4030</v>
      </c>
      <c r="G472" s="175" t="s">
        <v>131</v>
      </c>
      <c r="H472" s="203">
        <v>0</v>
      </c>
      <c r="I472" s="204">
        <v>0</v>
      </c>
      <c r="J472" s="204">
        <v>0</v>
      </c>
      <c r="K472" s="204">
        <v>0</v>
      </c>
      <c r="L472" s="204">
        <v>0</v>
      </c>
      <c r="M472" s="204">
        <v>306.11222040000001</v>
      </c>
      <c r="N472" s="204">
        <v>0</v>
      </c>
      <c r="O472" s="204">
        <v>0</v>
      </c>
      <c r="P472" s="204">
        <v>0</v>
      </c>
      <c r="Q472" s="204">
        <v>0</v>
      </c>
      <c r="R472" s="204">
        <f t="shared" si="26"/>
        <v>306.11222040000001</v>
      </c>
      <c r="S472" s="175" t="s">
        <v>382</v>
      </c>
      <c r="T472" s="175">
        <v>1900</v>
      </c>
      <c r="U472" s="205" t="s">
        <v>390</v>
      </c>
      <c r="V472" s="204">
        <v>0</v>
      </c>
      <c r="W472" s="204">
        <v>0</v>
      </c>
      <c r="X472" s="204">
        <f t="shared" si="27"/>
        <v>0</v>
      </c>
      <c r="Y472" s="204">
        <f t="shared" si="28"/>
        <v>306.11222040000001</v>
      </c>
    </row>
    <row r="473" spans="1:25" s="171" customFormat="1" ht="15" customHeight="1">
      <c r="A473" s="171" t="s">
        <v>57</v>
      </c>
      <c r="B473" s="175">
        <v>905300</v>
      </c>
      <c r="C473" s="175" t="s">
        <v>117</v>
      </c>
      <c r="D473" s="170" t="s">
        <v>118</v>
      </c>
      <c r="E473" s="174" t="s">
        <v>730</v>
      </c>
      <c r="F473" s="175">
        <v>1254</v>
      </c>
      <c r="G473" s="175" t="s">
        <v>131</v>
      </c>
      <c r="H473" s="203">
        <v>0</v>
      </c>
      <c r="I473" s="204">
        <v>0</v>
      </c>
      <c r="J473" s="204">
        <v>0</v>
      </c>
      <c r="K473" s="204">
        <v>3077.7306814800008</v>
      </c>
      <c r="L473" s="204">
        <v>1559.57431266</v>
      </c>
      <c r="M473" s="204">
        <v>1147.9208265</v>
      </c>
      <c r="N473" s="204">
        <v>0</v>
      </c>
      <c r="O473" s="204">
        <v>0</v>
      </c>
      <c r="P473" s="204">
        <v>0</v>
      </c>
      <c r="Q473" s="204">
        <v>0</v>
      </c>
      <c r="R473" s="204">
        <f t="shared" si="26"/>
        <v>5785.2258206400002</v>
      </c>
      <c r="S473" s="175" t="s">
        <v>154</v>
      </c>
      <c r="T473" s="175">
        <v>2012</v>
      </c>
      <c r="U473" s="205" t="s">
        <v>390</v>
      </c>
      <c r="V473" s="204">
        <v>0</v>
      </c>
      <c r="W473" s="204">
        <v>0</v>
      </c>
      <c r="X473" s="204">
        <f t="shared" si="27"/>
        <v>0</v>
      </c>
      <c r="Y473" s="204">
        <f t="shared" si="28"/>
        <v>5785.2258206400002</v>
      </c>
    </row>
    <row r="474" spans="1:25" s="171" customFormat="1" ht="15" customHeight="1">
      <c r="A474" s="171" t="s">
        <v>57</v>
      </c>
      <c r="B474" s="175">
        <v>905300</v>
      </c>
      <c r="C474" s="175" t="s">
        <v>117</v>
      </c>
      <c r="D474" s="170" t="s">
        <v>118</v>
      </c>
      <c r="E474" s="174" t="s">
        <v>636</v>
      </c>
      <c r="F474" s="175">
        <v>3007</v>
      </c>
      <c r="G474" s="175" t="s">
        <v>131</v>
      </c>
      <c r="H474" s="203">
        <v>0</v>
      </c>
      <c r="I474" s="204">
        <v>0</v>
      </c>
      <c r="J474" s="204">
        <v>0</v>
      </c>
      <c r="K474" s="204">
        <v>0</v>
      </c>
      <c r="L474" s="204">
        <v>0</v>
      </c>
      <c r="M474" s="204">
        <v>306.11222040000001</v>
      </c>
      <c r="N474" s="204">
        <v>0</v>
      </c>
      <c r="O474" s="204">
        <v>0</v>
      </c>
      <c r="P474" s="204">
        <v>0</v>
      </c>
      <c r="Q474" s="204">
        <v>0</v>
      </c>
      <c r="R474" s="204">
        <f t="shared" si="26"/>
        <v>306.11222040000001</v>
      </c>
      <c r="S474" s="175" t="s">
        <v>382</v>
      </c>
      <c r="T474" s="175">
        <v>1900</v>
      </c>
      <c r="U474" s="205" t="s">
        <v>390</v>
      </c>
      <c r="V474" s="204">
        <v>0</v>
      </c>
      <c r="W474" s="204">
        <v>0</v>
      </c>
      <c r="X474" s="204">
        <f t="shared" si="27"/>
        <v>0</v>
      </c>
      <c r="Y474" s="204">
        <f t="shared" si="28"/>
        <v>306.11222040000001</v>
      </c>
    </row>
    <row r="475" spans="1:25" s="171" customFormat="1" ht="15" customHeight="1">
      <c r="A475" s="171" t="s">
        <v>57</v>
      </c>
      <c r="B475" s="175">
        <v>905300</v>
      </c>
      <c r="C475" s="175" t="s">
        <v>117</v>
      </c>
      <c r="D475" s="170" t="s">
        <v>118</v>
      </c>
      <c r="E475" s="174" t="s">
        <v>637</v>
      </c>
      <c r="F475" s="175">
        <v>3007</v>
      </c>
      <c r="G475" s="175" t="s">
        <v>131</v>
      </c>
      <c r="H475" s="203">
        <v>0</v>
      </c>
      <c r="I475" s="204">
        <v>0</v>
      </c>
      <c r="J475" s="204">
        <v>0</v>
      </c>
      <c r="K475" s="204">
        <v>0</v>
      </c>
      <c r="L475" s="204">
        <v>0</v>
      </c>
      <c r="M475" s="204">
        <v>306.11222040000001</v>
      </c>
      <c r="N475" s="204">
        <v>0</v>
      </c>
      <c r="O475" s="204">
        <v>0</v>
      </c>
      <c r="P475" s="204">
        <v>0</v>
      </c>
      <c r="Q475" s="204">
        <v>0</v>
      </c>
      <c r="R475" s="204">
        <f t="shared" si="26"/>
        <v>306.11222040000001</v>
      </c>
      <c r="S475" s="175" t="s">
        <v>382</v>
      </c>
      <c r="T475" s="175">
        <v>1900</v>
      </c>
      <c r="U475" s="205" t="s">
        <v>390</v>
      </c>
      <c r="V475" s="204">
        <v>0</v>
      </c>
      <c r="W475" s="204">
        <v>0</v>
      </c>
      <c r="X475" s="204">
        <f t="shared" si="27"/>
        <v>0</v>
      </c>
      <c r="Y475" s="204">
        <f t="shared" si="28"/>
        <v>306.11222040000001</v>
      </c>
    </row>
    <row r="476" spans="1:25" s="171" customFormat="1" ht="15" customHeight="1">
      <c r="A476" s="171" t="s">
        <v>57</v>
      </c>
      <c r="B476" s="175">
        <v>905300</v>
      </c>
      <c r="C476" s="175" t="s">
        <v>117</v>
      </c>
      <c r="D476" s="170" t="s">
        <v>118</v>
      </c>
      <c r="E476" s="177" t="s">
        <v>638</v>
      </c>
      <c r="F476" s="175">
        <v>1500</v>
      </c>
      <c r="G476" s="175" t="s">
        <v>131</v>
      </c>
      <c r="H476" s="203">
        <v>0</v>
      </c>
      <c r="I476" s="204">
        <v>0</v>
      </c>
      <c r="J476" s="204">
        <v>0</v>
      </c>
      <c r="K476" s="204">
        <v>0</v>
      </c>
      <c r="L476" s="204">
        <v>79.227119789999989</v>
      </c>
      <c r="M476" s="204">
        <v>1147.9208265</v>
      </c>
      <c r="N476" s="204">
        <v>0</v>
      </c>
      <c r="O476" s="204">
        <v>0</v>
      </c>
      <c r="P476" s="204">
        <v>0</v>
      </c>
      <c r="Q476" s="204">
        <v>85.193850000000012</v>
      </c>
      <c r="R476" s="204">
        <f t="shared" si="26"/>
        <v>1312.34179629</v>
      </c>
      <c r="S476" s="175" t="s">
        <v>152</v>
      </c>
      <c r="T476" s="175">
        <v>2022</v>
      </c>
      <c r="U476" s="205" t="s">
        <v>395</v>
      </c>
      <c r="V476" s="204">
        <v>1407</v>
      </c>
      <c r="W476" s="204">
        <v>336.74</v>
      </c>
      <c r="X476" s="204">
        <f t="shared" si="27"/>
        <v>1743.74</v>
      </c>
      <c r="Y476" s="204">
        <f t="shared" si="28"/>
        <v>3056.0817962900001</v>
      </c>
    </row>
    <row r="477" spans="1:25" s="171" customFormat="1" ht="15" customHeight="1">
      <c r="A477" s="171" t="s">
        <v>57</v>
      </c>
      <c r="B477" s="175">
        <v>905300</v>
      </c>
      <c r="C477" s="175" t="s">
        <v>117</v>
      </c>
      <c r="D477" s="170" t="s">
        <v>118</v>
      </c>
      <c r="E477" s="177" t="s">
        <v>639</v>
      </c>
      <c r="F477" s="175">
        <v>1500</v>
      </c>
      <c r="G477" s="175" t="s">
        <v>131</v>
      </c>
      <c r="H477" s="203">
        <v>0</v>
      </c>
      <c r="I477" s="204">
        <v>0</v>
      </c>
      <c r="J477" s="204">
        <v>0</v>
      </c>
      <c r="K477" s="204">
        <v>0</v>
      </c>
      <c r="L477" s="204">
        <v>121.63970637</v>
      </c>
      <c r="M477" s="204">
        <v>1147.9208265</v>
      </c>
      <c r="N477" s="204">
        <v>0</v>
      </c>
      <c r="O477" s="204">
        <v>0</v>
      </c>
      <c r="P477" s="204">
        <v>0</v>
      </c>
      <c r="Q477" s="204">
        <v>85.193850000000012</v>
      </c>
      <c r="R477" s="204">
        <f t="shared" si="26"/>
        <v>1354.75438287</v>
      </c>
      <c r="S477" s="175" t="s">
        <v>152</v>
      </c>
      <c r="T477" s="175">
        <v>2022</v>
      </c>
      <c r="U477" s="205" t="s">
        <v>395</v>
      </c>
      <c r="V477" s="204">
        <v>1407</v>
      </c>
      <c r="W477" s="204">
        <v>336.74</v>
      </c>
      <c r="X477" s="204">
        <f t="shared" si="27"/>
        <v>1743.74</v>
      </c>
      <c r="Y477" s="204">
        <f t="shared" si="28"/>
        <v>3098.4943828699998</v>
      </c>
    </row>
    <row r="478" spans="1:25" s="171" customFormat="1" ht="15" customHeight="1">
      <c r="A478" s="171" t="s">
        <v>57</v>
      </c>
      <c r="B478" s="175">
        <v>905300</v>
      </c>
      <c r="C478" s="175" t="s">
        <v>117</v>
      </c>
      <c r="D478" s="170" t="s">
        <v>118</v>
      </c>
      <c r="E478" s="177" t="s">
        <v>123</v>
      </c>
      <c r="F478" s="175">
        <v>1257</v>
      </c>
      <c r="G478" s="175" t="s">
        <v>131</v>
      </c>
      <c r="H478" s="203">
        <v>0</v>
      </c>
      <c r="I478" s="204">
        <v>0</v>
      </c>
      <c r="J478" s="204">
        <v>0</v>
      </c>
      <c r="K478" s="204">
        <v>2540.0115140399998</v>
      </c>
      <c r="L478" s="204">
        <v>1835.76619863</v>
      </c>
      <c r="M478" s="204">
        <v>1147.9208265</v>
      </c>
      <c r="N478" s="204">
        <v>0</v>
      </c>
      <c r="O478" s="204">
        <v>0</v>
      </c>
      <c r="P478" s="204">
        <v>0</v>
      </c>
      <c r="Q478" s="204">
        <v>0</v>
      </c>
      <c r="R478" s="204">
        <f t="shared" si="26"/>
        <v>5523.69853917</v>
      </c>
      <c r="S478" s="175" t="s">
        <v>154</v>
      </c>
      <c r="T478" s="175">
        <v>2013</v>
      </c>
      <c r="U478" s="205"/>
      <c r="V478" s="204">
        <v>0</v>
      </c>
      <c r="W478" s="204">
        <v>0</v>
      </c>
      <c r="X478" s="204">
        <f t="shared" si="27"/>
        <v>0</v>
      </c>
      <c r="Y478" s="204">
        <f t="shared" si="28"/>
        <v>5523.69853917</v>
      </c>
    </row>
    <row r="479" spans="1:25" s="171" customFormat="1" ht="15" customHeight="1">
      <c r="A479" s="171" t="s">
        <v>57</v>
      </c>
      <c r="B479" s="175">
        <v>905300</v>
      </c>
      <c r="C479" s="175" t="s">
        <v>117</v>
      </c>
      <c r="D479" s="170" t="s">
        <v>118</v>
      </c>
      <c r="E479" s="177" t="s">
        <v>640</v>
      </c>
      <c r="F479" s="175">
        <v>9020</v>
      </c>
      <c r="G479" s="175" t="s">
        <v>131</v>
      </c>
      <c r="H479" s="203">
        <v>0</v>
      </c>
      <c r="I479" s="204">
        <v>0</v>
      </c>
      <c r="J479" s="204">
        <v>0</v>
      </c>
      <c r="K479" s="204">
        <v>0</v>
      </c>
      <c r="L479" s="204">
        <v>13.17264039</v>
      </c>
      <c r="M479" s="204">
        <v>306.11222040000001</v>
      </c>
      <c r="N479" s="204">
        <v>0</v>
      </c>
      <c r="O479" s="204">
        <v>0</v>
      </c>
      <c r="P479" s="204">
        <v>0</v>
      </c>
      <c r="Q479" s="204">
        <v>0</v>
      </c>
      <c r="R479" s="204">
        <f t="shared" si="26"/>
        <v>319.28486079000004</v>
      </c>
      <c r="S479" s="175" t="s">
        <v>382</v>
      </c>
      <c r="T479" s="175">
        <v>1900</v>
      </c>
      <c r="U479" s="205" t="s">
        <v>390</v>
      </c>
      <c r="V479" s="204">
        <v>0</v>
      </c>
      <c r="W479" s="204">
        <v>0</v>
      </c>
      <c r="X479" s="204">
        <f t="shared" si="27"/>
        <v>0</v>
      </c>
      <c r="Y479" s="204">
        <f t="shared" si="28"/>
        <v>319.28486079000004</v>
      </c>
    </row>
    <row r="480" spans="1:25" s="171" customFormat="1" ht="15" customHeight="1">
      <c r="A480" s="171" t="s">
        <v>57</v>
      </c>
      <c r="B480" s="175">
        <v>905300</v>
      </c>
      <c r="C480" s="175" t="s">
        <v>117</v>
      </c>
      <c r="D480" s="170" t="s">
        <v>118</v>
      </c>
      <c r="E480" s="177" t="s">
        <v>641</v>
      </c>
      <c r="F480" s="175">
        <v>3004</v>
      </c>
      <c r="G480" s="175" t="s">
        <v>131</v>
      </c>
      <c r="H480" s="203">
        <v>0</v>
      </c>
      <c r="I480" s="204">
        <v>0</v>
      </c>
      <c r="J480" s="204">
        <v>0</v>
      </c>
      <c r="K480" s="204">
        <v>376.02596304000002</v>
      </c>
      <c r="L480" s="204">
        <v>0</v>
      </c>
      <c r="M480" s="204">
        <v>306.11222040000001</v>
      </c>
      <c r="N480" s="204">
        <v>0</v>
      </c>
      <c r="O480" s="204">
        <v>0</v>
      </c>
      <c r="P480" s="204">
        <v>0</v>
      </c>
      <c r="Q480" s="204">
        <v>0</v>
      </c>
      <c r="R480" s="204">
        <f t="shared" si="26"/>
        <v>682.13818344000003</v>
      </c>
      <c r="S480" s="175" t="s">
        <v>382</v>
      </c>
      <c r="T480" s="175">
        <v>1900</v>
      </c>
      <c r="U480" s="205" t="s">
        <v>390</v>
      </c>
      <c r="V480" s="204">
        <v>0</v>
      </c>
      <c r="W480" s="204">
        <v>0</v>
      </c>
      <c r="X480" s="204">
        <f t="shared" si="27"/>
        <v>0</v>
      </c>
      <c r="Y480" s="204">
        <f t="shared" si="28"/>
        <v>682.13818344000003</v>
      </c>
    </row>
    <row r="481" spans="1:25" s="171" customFormat="1" ht="15" customHeight="1">
      <c r="A481" s="171" t="s">
        <v>57</v>
      </c>
      <c r="B481" s="175">
        <v>905300</v>
      </c>
      <c r="C481" s="175" t="s">
        <v>117</v>
      </c>
      <c r="D481" s="170" t="s">
        <v>118</v>
      </c>
      <c r="E481" s="177" t="s">
        <v>642</v>
      </c>
      <c r="F481" s="175">
        <v>1325</v>
      </c>
      <c r="G481" s="175" t="s">
        <v>131</v>
      </c>
      <c r="H481" s="203">
        <v>0</v>
      </c>
      <c r="I481" s="204">
        <v>0</v>
      </c>
      <c r="J481" s="204">
        <v>0</v>
      </c>
      <c r="K481" s="204">
        <v>15819.397472969998</v>
      </c>
      <c r="L481" s="204">
        <v>2186.50528278</v>
      </c>
      <c r="M481" s="204">
        <v>1147.9208265</v>
      </c>
      <c r="N481" s="204">
        <v>0</v>
      </c>
      <c r="O481" s="204">
        <v>0</v>
      </c>
      <c r="P481" s="204">
        <v>10400</v>
      </c>
      <c r="Q481" s="204">
        <v>1362.375</v>
      </c>
      <c r="R481" s="204">
        <f t="shared" si="26"/>
        <v>30916.198582249999</v>
      </c>
      <c r="S481" s="175" t="s">
        <v>152</v>
      </c>
      <c r="T481" s="175">
        <v>2031</v>
      </c>
      <c r="U481" s="205" t="s">
        <v>402</v>
      </c>
      <c r="V481" s="204">
        <v>22500</v>
      </c>
      <c r="W481" s="204">
        <v>5384.85</v>
      </c>
      <c r="X481" s="204">
        <f t="shared" si="27"/>
        <v>27884.85</v>
      </c>
      <c r="Y481" s="204">
        <f t="shared" si="28"/>
        <v>58801.048582249998</v>
      </c>
    </row>
    <row r="482" spans="1:25" s="171" customFormat="1" ht="15" customHeight="1">
      <c r="A482" s="171" t="s">
        <v>57</v>
      </c>
      <c r="B482" s="175">
        <v>905300</v>
      </c>
      <c r="C482" s="175" t="s">
        <v>117</v>
      </c>
      <c r="D482" s="170" t="s">
        <v>118</v>
      </c>
      <c r="E482" s="177" t="s">
        <v>643</v>
      </c>
      <c r="F482" s="175">
        <v>1325</v>
      </c>
      <c r="G482" s="175" t="s">
        <v>131</v>
      </c>
      <c r="H482" s="203">
        <v>0</v>
      </c>
      <c r="I482" s="204">
        <v>0</v>
      </c>
      <c r="J482" s="204">
        <v>0</v>
      </c>
      <c r="K482" s="204">
        <v>16733.945968739998</v>
      </c>
      <c r="L482" s="204">
        <v>4408.9452225000005</v>
      </c>
      <c r="M482" s="204">
        <v>1147.9208265</v>
      </c>
      <c r="N482" s="204">
        <v>0</v>
      </c>
      <c r="O482" s="204">
        <v>0</v>
      </c>
      <c r="P482" s="204">
        <v>10400</v>
      </c>
      <c r="Q482" s="204">
        <v>1362.375</v>
      </c>
      <c r="R482" s="204">
        <f t="shared" si="26"/>
        <v>34053.187017739998</v>
      </c>
      <c r="S482" s="175" t="s">
        <v>152</v>
      </c>
      <c r="T482" s="175">
        <v>2031</v>
      </c>
      <c r="U482" s="205" t="s">
        <v>402</v>
      </c>
      <c r="V482" s="204">
        <v>22500</v>
      </c>
      <c r="W482" s="204">
        <v>5384.85</v>
      </c>
      <c r="X482" s="204">
        <f t="shared" si="27"/>
        <v>27884.85</v>
      </c>
      <c r="Y482" s="204">
        <f t="shared" si="28"/>
        <v>61938.037017739996</v>
      </c>
    </row>
    <row r="483" spans="1:25" s="171" customFormat="1" ht="15" customHeight="1">
      <c r="A483" s="171" t="s">
        <v>57</v>
      </c>
      <c r="B483" s="175">
        <v>905300</v>
      </c>
      <c r="C483" s="175" t="s">
        <v>117</v>
      </c>
      <c r="D483" s="170" t="s">
        <v>118</v>
      </c>
      <c r="E483" s="177" t="s">
        <v>644</v>
      </c>
      <c r="F483" s="175">
        <v>1325</v>
      </c>
      <c r="G483" s="175" t="s">
        <v>131</v>
      </c>
      <c r="H483" s="203">
        <v>0</v>
      </c>
      <c r="I483" s="204">
        <v>0</v>
      </c>
      <c r="J483" s="204">
        <v>0</v>
      </c>
      <c r="K483" s="204">
        <v>4286.8081947599994</v>
      </c>
      <c r="L483" s="204">
        <v>2484.7578346499999</v>
      </c>
      <c r="M483" s="204">
        <v>1147.9208265</v>
      </c>
      <c r="N483" s="204">
        <v>0</v>
      </c>
      <c r="O483" s="204">
        <v>0</v>
      </c>
      <c r="P483" s="204">
        <v>10400</v>
      </c>
      <c r="Q483" s="204">
        <v>1362.375</v>
      </c>
      <c r="R483" s="204">
        <f t="shared" si="26"/>
        <v>19681.86185591</v>
      </c>
      <c r="S483" s="175" t="s">
        <v>152</v>
      </c>
      <c r="T483" s="175">
        <v>2031</v>
      </c>
      <c r="U483" s="205" t="s">
        <v>402</v>
      </c>
      <c r="V483" s="204">
        <v>22500</v>
      </c>
      <c r="W483" s="204">
        <v>5384.85</v>
      </c>
      <c r="X483" s="204">
        <f t="shared" si="27"/>
        <v>27884.85</v>
      </c>
      <c r="Y483" s="204">
        <f t="shared" si="28"/>
        <v>47566.711855909998</v>
      </c>
    </row>
    <row r="484" spans="1:25" s="171" customFormat="1" ht="15" customHeight="1">
      <c r="A484" s="171" t="s">
        <v>57</v>
      </c>
      <c r="B484" s="175">
        <v>905300</v>
      </c>
      <c r="C484" s="175" t="s">
        <v>117</v>
      </c>
      <c r="D484" s="170" t="s">
        <v>118</v>
      </c>
      <c r="E484" s="177" t="s">
        <v>645</v>
      </c>
      <c r="F484" s="175">
        <v>1325</v>
      </c>
      <c r="G484" s="175" t="s">
        <v>131</v>
      </c>
      <c r="H484" s="203">
        <v>0</v>
      </c>
      <c r="I484" s="204">
        <v>0</v>
      </c>
      <c r="J484" s="204">
        <v>0</v>
      </c>
      <c r="K484" s="204">
        <v>19350.889273170003</v>
      </c>
      <c r="L484" s="204">
        <v>3553.6162252500003</v>
      </c>
      <c r="M484" s="204">
        <v>1147.9208265</v>
      </c>
      <c r="N484" s="204">
        <v>0</v>
      </c>
      <c r="O484" s="204">
        <v>0</v>
      </c>
      <c r="P484" s="204">
        <v>10400</v>
      </c>
      <c r="Q484" s="204">
        <v>1362.375</v>
      </c>
      <c r="R484" s="204">
        <f t="shared" si="26"/>
        <v>35814.801324920001</v>
      </c>
      <c r="S484" s="175" t="s">
        <v>152</v>
      </c>
      <c r="T484" s="175">
        <v>2031</v>
      </c>
      <c r="U484" s="205" t="s">
        <v>402</v>
      </c>
      <c r="V484" s="204">
        <v>22500</v>
      </c>
      <c r="W484" s="204">
        <v>5384.85</v>
      </c>
      <c r="X484" s="204">
        <f t="shared" si="27"/>
        <v>27884.85</v>
      </c>
      <c r="Y484" s="204">
        <f t="shared" si="28"/>
        <v>63699.65132492</v>
      </c>
    </row>
    <row r="485" spans="1:25" s="171" customFormat="1" ht="15" customHeight="1">
      <c r="A485" s="171" t="s">
        <v>57</v>
      </c>
      <c r="B485" s="175">
        <v>905300</v>
      </c>
      <c r="C485" s="175" t="s">
        <v>117</v>
      </c>
      <c r="D485" s="170" t="s">
        <v>118</v>
      </c>
      <c r="E485" s="177" t="s">
        <v>646</v>
      </c>
      <c r="F485" s="175">
        <v>1256</v>
      </c>
      <c r="G485" s="175" t="s">
        <v>131</v>
      </c>
      <c r="H485" s="203">
        <v>0</v>
      </c>
      <c r="I485" s="204">
        <v>0</v>
      </c>
      <c r="J485" s="204">
        <v>0</v>
      </c>
      <c r="K485" s="204">
        <v>4003.3605175199991</v>
      </c>
      <c r="L485" s="204">
        <v>4977.8426142899998</v>
      </c>
      <c r="M485" s="204">
        <v>1147.9208265</v>
      </c>
      <c r="N485" s="204">
        <v>0</v>
      </c>
      <c r="O485" s="204">
        <v>0</v>
      </c>
      <c r="P485" s="204">
        <v>0</v>
      </c>
      <c r="Q485" s="204">
        <v>544.95000000000005</v>
      </c>
      <c r="R485" s="204">
        <f t="shared" si="26"/>
        <v>10674.073958309998</v>
      </c>
      <c r="S485" s="175" t="s">
        <v>152</v>
      </c>
      <c r="T485" s="175">
        <v>2031</v>
      </c>
      <c r="U485" s="205" t="s">
        <v>402</v>
      </c>
      <c r="V485" s="204">
        <v>9000</v>
      </c>
      <c r="W485" s="204">
        <v>2153.94</v>
      </c>
      <c r="X485" s="204">
        <f t="shared" si="27"/>
        <v>11153.94</v>
      </c>
      <c r="Y485" s="204">
        <f t="shared" si="28"/>
        <v>21828.013958309999</v>
      </c>
    </row>
    <row r="486" spans="1:25" s="171" customFormat="1" ht="15" customHeight="1">
      <c r="A486" s="171" t="s">
        <v>57</v>
      </c>
      <c r="B486" s="175">
        <v>905300</v>
      </c>
      <c r="C486" s="175" t="s">
        <v>117</v>
      </c>
      <c r="D486" s="170" t="s">
        <v>118</v>
      </c>
      <c r="E486" s="177" t="s">
        <v>647</v>
      </c>
      <c r="F486" s="175">
        <v>3001</v>
      </c>
      <c r="G486" s="175" t="s">
        <v>131</v>
      </c>
      <c r="H486" s="203">
        <v>0</v>
      </c>
      <c r="I486" s="204">
        <v>0</v>
      </c>
      <c r="J486" s="204">
        <v>0</v>
      </c>
      <c r="K486" s="204">
        <v>0</v>
      </c>
      <c r="L486" s="204">
        <v>0</v>
      </c>
      <c r="M486" s="204">
        <v>306.11222040000001</v>
      </c>
      <c r="N486" s="204">
        <v>0</v>
      </c>
      <c r="O486" s="204">
        <v>0</v>
      </c>
      <c r="P486" s="204">
        <v>0</v>
      </c>
      <c r="Q486" s="204">
        <v>0</v>
      </c>
      <c r="R486" s="204">
        <f t="shared" si="26"/>
        <v>306.11222040000001</v>
      </c>
      <c r="S486" s="175" t="s">
        <v>382</v>
      </c>
      <c r="T486" s="175">
        <v>1900</v>
      </c>
      <c r="U486" s="205" t="s">
        <v>390</v>
      </c>
      <c r="V486" s="204">
        <v>0</v>
      </c>
      <c r="W486" s="204">
        <v>0</v>
      </c>
      <c r="X486" s="204">
        <f t="shared" si="27"/>
        <v>0</v>
      </c>
      <c r="Y486" s="204">
        <f t="shared" si="28"/>
        <v>306.11222040000001</v>
      </c>
    </row>
    <row r="487" spans="1:25" s="171" customFormat="1" ht="15" customHeight="1">
      <c r="A487" s="171" t="s">
        <v>57</v>
      </c>
      <c r="B487" s="175">
        <v>905300</v>
      </c>
      <c r="C487" s="175" t="s">
        <v>117</v>
      </c>
      <c r="D487" s="170" t="s">
        <v>118</v>
      </c>
      <c r="E487" s="177" t="s">
        <v>648</v>
      </c>
      <c r="F487" s="175">
        <v>3001</v>
      </c>
      <c r="G487" s="175" t="s">
        <v>131</v>
      </c>
      <c r="H487" s="203">
        <v>0</v>
      </c>
      <c r="I487" s="204">
        <v>0</v>
      </c>
      <c r="J487" s="204">
        <v>0</v>
      </c>
      <c r="K487" s="204">
        <v>0</v>
      </c>
      <c r="L487" s="204">
        <v>0</v>
      </c>
      <c r="M487" s="204">
        <v>306.11222040000001</v>
      </c>
      <c r="N487" s="204">
        <v>0</v>
      </c>
      <c r="O487" s="204">
        <v>0</v>
      </c>
      <c r="P487" s="204">
        <v>0</v>
      </c>
      <c r="Q487" s="204">
        <v>0</v>
      </c>
      <c r="R487" s="204">
        <f t="shared" si="26"/>
        <v>306.11222040000001</v>
      </c>
      <c r="S487" s="175" t="s">
        <v>382</v>
      </c>
      <c r="T487" s="175">
        <v>1900</v>
      </c>
      <c r="U487" s="205" t="s">
        <v>390</v>
      </c>
      <c r="V487" s="204">
        <v>0</v>
      </c>
      <c r="W487" s="204">
        <v>0</v>
      </c>
      <c r="X487" s="204">
        <f t="shared" si="27"/>
        <v>0</v>
      </c>
      <c r="Y487" s="204">
        <f t="shared" si="28"/>
        <v>306.11222040000001</v>
      </c>
    </row>
    <row r="488" spans="1:25" s="171" customFormat="1" ht="15" customHeight="1">
      <c r="A488" s="171" t="s">
        <v>57</v>
      </c>
      <c r="B488" s="175">
        <v>905300</v>
      </c>
      <c r="C488" s="175" t="s">
        <v>117</v>
      </c>
      <c r="D488" s="170" t="s">
        <v>118</v>
      </c>
      <c r="E488" s="177" t="s">
        <v>649</v>
      </c>
      <c r="F488" s="175">
        <v>4040</v>
      </c>
      <c r="G488" s="175" t="s">
        <v>131</v>
      </c>
      <c r="H488" s="203">
        <v>0</v>
      </c>
      <c r="I488" s="204">
        <v>0</v>
      </c>
      <c r="J488" s="204">
        <v>0</v>
      </c>
      <c r="K488" s="204">
        <v>0</v>
      </c>
      <c r="L488" s="204">
        <v>0</v>
      </c>
      <c r="M488" s="204">
        <v>306.11222040000001</v>
      </c>
      <c r="N488" s="204">
        <v>0</v>
      </c>
      <c r="O488" s="204">
        <v>0</v>
      </c>
      <c r="P488" s="204">
        <v>0</v>
      </c>
      <c r="Q488" s="204">
        <v>0</v>
      </c>
      <c r="R488" s="204">
        <f t="shared" si="26"/>
        <v>306.11222040000001</v>
      </c>
      <c r="S488" s="175" t="s">
        <v>382</v>
      </c>
      <c r="T488" s="175">
        <v>1900</v>
      </c>
      <c r="U488" s="205" t="s">
        <v>390</v>
      </c>
      <c r="V488" s="204">
        <v>0</v>
      </c>
      <c r="W488" s="204">
        <v>0</v>
      </c>
      <c r="X488" s="204">
        <f t="shared" si="27"/>
        <v>0</v>
      </c>
      <c r="Y488" s="204">
        <f t="shared" si="28"/>
        <v>306.11222040000001</v>
      </c>
    </row>
    <row r="489" spans="1:25" s="171" customFormat="1" ht="15" customHeight="1">
      <c r="A489" s="171" t="s">
        <v>57</v>
      </c>
      <c r="B489" s="175">
        <v>905300</v>
      </c>
      <c r="C489" s="175" t="s">
        <v>117</v>
      </c>
      <c r="D489" s="170" t="s">
        <v>118</v>
      </c>
      <c r="E489" s="177" t="s">
        <v>650</v>
      </c>
      <c r="F489" s="175">
        <v>4040</v>
      </c>
      <c r="G489" s="175" t="s">
        <v>131</v>
      </c>
      <c r="H489" s="203">
        <v>0</v>
      </c>
      <c r="I489" s="204">
        <v>0</v>
      </c>
      <c r="J489" s="204">
        <v>0</v>
      </c>
      <c r="K489" s="204">
        <v>0</v>
      </c>
      <c r="L489" s="204">
        <v>0</v>
      </c>
      <c r="M489" s="204">
        <v>306.11222040000001</v>
      </c>
      <c r="N489" s="204">
        <v>0</v>
      </c>
      <c r="O489" s="204">
        <v>0</v>
      </c>
      <c r="P489" s="204">
        <v>0</v>
      </c>
      <c r="Q489" s="204">
        <v>0</v>
      </c>
      <c r="R489" s="204">
        <f t="shared" si="26"/>
        <v>306.11222040000001</v>
      </c>
      <c r="S489" s="175" t="s">
        <v>382</v>
      </c>
      <c r="T489" s="175">
        <v>1900</v>
      </c>
      <c r="U489" s="205" t="s">
        <v>390</v>
      </c>
      <c r="V489" s="204">
        <v>0</v>
      </c>
      <c r="W489" s="204">
        <v>0</v>
      </c>
      <c r="X489" s="204">
        <f t="shared" si="27"/>
        <v>0</v>
      </c>
      <c r="Y489" s="204">
        <f t="shared" si="28"/>
        <v>306.11222040000001</v>
      </c>
    </row>
    <row r="490" spans="1:25" s="171" customFormat="1" ht="15" customHeight="1">
      <c r="A490" s="171" t="s">
        <v>57</v>
      </c>
      <c r="B490" s="175">
        <v>905300</v>
      </c>
      <c r="C490" s="175" t="s">
        <v>117</v>
      </c>
      <c r="D490" s="170" t="s">
        <v>118</v>
      </c>
      <c r="E490" s="177" t="s">
        <v>651</v>
      </c>
      <c r="F490" s="175">
        <v>1665</v>
      </c>
      <c r="G490" s="175" t="s">
        <v>131</v>
      </c>
      <c r="H490" s="203">
        <v>0</v>
      </c>
      <c r="I490" s="204">
        <v>0</v>
      </c>
      <c r="J490" s="204">
        <v>0</v>
      </c>
      <c r="K490" s="204">
        <v>3058.5264255000002</v>
      </c>
      <c r="L490" s="204">
        <v>568.48933323000006</v>
      </c>
      <c r="M490" s="204">
        <v>1147.9208265</v>
      </c>
      <c r="N490" s="204">
        <v>0</v>
      </c>
      <c r="O490" s="204">
        <v>0</v>
      </c>
      <c r="P490" s="204">
        <v>0</v>
      </c>
      <c r="Q490" s="204">
        <v>0</v>
      </c>
      <c r="R490" s="204">
        <f t="shared" si="26"/>
        <v>4774.9365852299998</v>
      </c>
      <c r="S490" s="175" t="s">
        <v>381</v>
      </c>
      <c r="T490" s="175">
        <v>2020</v>
      </c>
      <c r="U490" s="205"/>
      <c r="V490" s="204">
        <v>0</v>
      </c>
      <c r="W490" s="204">
        <v>0</v>
      </c>
      <c r="X490" s="204">
        <f t="shared" si="27"/>
        <v>0</v>
      </c>
      <c r="Y490" s="204">
        <f t="shared" si="28"/>
        <v>4774.9365852299998</v>
      </c>
    </row>
    <row r="491" spans="1:25" s="208" customFormat="1" ht="15" customHeight="1">
      <c r="A491" s="208" t="s">
        <v>57</v>
      </c>
      <c r="B491" s="209">
        <v>905300</v>
      </c>
      <c r="C491" s="209" t="s">
        <v>117</v>
      </c>
      <c r="D491" s="221" t="s">
        <v>118</v>
      </c>
      <c r="E491" s="199" t="s">
        <v>652</v>
      </c>
      <c r="F491" s="209">
        <v>1665</v>
      </c>
      <c r="G491" s="209" t="s">
        <v>131</v>
      </c>
      <c r="H491" s="203">
        <v>0</v>
      </c>
      <c r="I491" s="210">
        <v>0</v>
      </c>
      <c r="J491" s="204">
        <v>0</v>
      </c>
      <c r="K491" s="204">
        <v>0</v>
      </c>
      <c r="L491" s="204">
        <v>850.39403903999983</v>
      </c>
      <c r="M491" s="204">
        <v>1147.9208265</v>
      </c>
      <c r="N491" s="204">
        <v>0</v>
      </c>
      <c r="O491" s="210">
        <v>0</v>
      </c>
      <c r="P491" s="210">
        <v>0</v>
      </c>
      <c r="Q491" s="204">
        <v>0</v>
      </c>
      <c r="R491" s="204">
        <f t="shared" si="26"/>
        <v>1998.3148655399998</v>
      </c>
      <c r="S491" s="209" t="s">
        <v>381</v>
      </c>
      <c r="T491" s="209">
        <v>2020</v>
      </c>
      <c r="U491" s="211"/>
      <c r="V491" s="210">
        <v>0</v>
      </c>
      <c r="W491" s="210">
        <v>0</v>
      </c>
      <c r="X491" s="204">
        <f t="shared" si="27"/>
        <v>0</v>
      </c>
      <c r="Y491" s="204">
        <f t="shared" si="28"/>
        <v>1998.3148655399998</v>
      </c>
    </row>
    <row r="492" spans="1:25" s="171" customFormat="1" ht="15" customHeight="1">
      <c r="A492" s="171" t="s">
        <v>57</v>
      </c>
      <c r="B492" s="175">
        <v>905300</v>
      </c>
      <c r="C492" s="175" t="s">
        <v>117</v>
      </c>
      <c r="D492" s="170" t="s">
        <v>118</v>
      </c>
      <c r="E492" s="177" t="s">
        <v>653</v>
      </c>
      <c r="F492" s="175">
        <v>1665</v>
      </c>
      <c r="G492" s="175" t="s">
        <v>131</v>
      </c>
      <c r="H492" s="203">
        <v>0</v>
      </c>
      <c r="I492" s="204">
        <v>0</v>
      </c>
      <c r="J492" s="204">
        <v>0</v>
      </c>
      <c r="K492" s="204">
        <v>11252.622850559999</v>
      </c>
      <c r="L492" s="204">
        <v>130.75726482000002</v>
      </c>
      <c r="M492" s="204">
        <v>1147.9208265</v>
      </c>
      <c r="N492" s="204">
        <v>0</v>
      </c>
      <c r="O492" s="204">
        <v>0</v>
      </c>
      <c r="P492" s="204">
        <v>0</v>
      </c>
      <c r="Q492" s="204">
        <v>0</v>
      </c>
      <c r="R492" s="204">
        <f t="shared" si="26"/>
        <v>12531.300941879999</v>
      </c>
      <c r="S492" s="175" t="s">
        <v>381</v>
      </c>
      <c r="T492" s="175">
        <v>2020</v>
      </c>
      <c r="U492" s="205"/>
      <c r="V492" s="204">
        <v>0</v>
      </c>
      <c r="W492" s="204">
        <v>0</v>
      </c>
      <c r="X492" s="204">
        <f t="shared" si="27"/>
        <v>0</v>
      </c>
      <c r="Y492" s="204">
        <f t="shared" si="28"/>
        <v>12531.300941879999</v>
      </c>
    </row>
    <row r="493" spans="1:25" s="171" customFormat="1" ht="15" customHeight="1">
      <c r="A493" s="171" t="s">
        <v>57</v>
      </c>
      <c r="B493" s="175">
        <v>905300</v>
      </c>
      <c r="C493" s="175" t="s">
        <v>117</v>
      </c>
      <c r="D493" s="170" t="s">
        <v>118</v>
      </c>
      <c r="E493" s="177" t="s">
        <v>654</v>
      </c>
      <c r="F493" s="175">
        <v>3001</v>
      </c>
      <c r="G493" s="175" t="s">
        <v>131</v>
      </c>
      <c r="H493" s="203">
        <v>0</v>
      </c>
      <c r="I493" s="204">
        <v>0</v>
      </c>
      <c r="J493" s="204">
        <v>0</v>
      </c>
      <c r="K493" s="204">
        <v>750.02438511000003</v>
      </c>
      <c r="L493" s="204">
        <v>0</v>
      </c>
      <c r="M493" s="204">
        <v>306.11222040000001</v>
      </c>
      <c r="N493" s="204">
        <v>0</v>
      </c>
      <c r="O493" s="204">
        <v>0</v>
      </c>
      <c r="P493" s="204">
        <v>0</v>
      </c>
      <c r="Q493" s="204">
        <v>0</v>
      </c>
      <c r="R493" s="204">
        <f t="shared" si="26"/>
        <v>1056.13660551</v>
      </c>
      <c r="S493" s="175" t="s">
        <v>382</v>
      </c>
      <c r="T493" s="175">
        <v>1900</v>
      </c>
      <c r="U493" s="205" t="s">
        <v>390</v>
      </c>
      <c r="V493" s="204">
        <v>0</v>
      </c>
      <c r="W493" s="204">
        <v>0</v>
      </c>
      <c r="X493" s="204">
        <f t="shared" si="27"/>
        <v>0</v>
      </c>
      <c r="Y493" s="204">
        <f t="shared" si="28"/>
        <v>1056.13660551</v>
      </c>
    </row>
    <row r="494" spans="1:25" s="171" customFormat="1" ht="15" customHeight="1">
      <c r="A494" s="171" t="s">
        <v>57</v>
      </c>
      <c r="B494" s="175">
        <v>905300</v>
      </c>
      <c r="C494" s="175" t="s">
        <v>117</v>
      </c>
      <c r="D494" s="170" t="s">
        <v>118</v>
      </c>
      <c r="E494" s="177" t="s">
        <v>655</v>
      </c>
      <c r="F494" s="175">
        <v>1667</v>
      </c>
      <c r="G494" s="175" t="s">
        <v>131</v>
      </c>
      <c r="H494" s="203">
        <v>0</v>
      </c>
      <c r="I494" s="204">
        <v>0</v>
      </c>
      <c r="J494" s="204">
        <v>0</v>
      </c>
      <c r="K494" s="204">
        <v>140.27012999999999</v>
      </c>
      <c r="L494" s="204">
        <v>272.82540284999999</v>
      </c>
      <c r="M494" s="204">
        <v>1147.9208265</v>
      </c>
      <c r="N494" s="204">
        <v>0</v>
      </c>
      <c r="O494" s="204">
        <v>0</v>
      </c>
      <c r="P494" s="204">
        <v>0</v>
      </c>
      <c r="Q494" s="204">
        <v>0</v>
      </c>
      <c r="R494" s="204">
        <f t="shared" si="26"/>
        <v>1561.0163593499999</v>
      </c>
      <c r="S494" s="175" t="s">
        <v>381</v>
      </c>
      <c r="T494" s="175">
        <v>2020</v>
      </c>
      <c r="U494" s="205"/>
      <c r="V494" s="204">
        <v>0</v>
      </c>
      <c r="W494" s="204">
        <v>0</v>
      </c>
      <c r="X494" s="204">
        <f t="shared" si="27"/>
        <v>0</v>
      </c>
      <c r="Y494" s="204">
        <f t="shared" si="28"/>
        <v>1561.0163593499999</v>
      </c>
    </row>
    <row r="495" spans="1:25" s="171" customFormat="1" ht="15" customHeight="1">
      <c r="A495" s="171" t="s">
        <v>57</v>
      </c>
      <c r="B495" s="175">
        <v>905300</v>
      </c>
      <c r="C495" s="175" t="s">
        <v>117</v>
      </c>
      <c r="D495" s="170" t="s">
        <v>118</v>
      </c>
      <c r="E495" s="177" t="s">
        <v>656</v>
      </c>
      <c r="F495" s="175">
        <v>3004</v>
      </c>
      <c r="G495" s="175" t="s">
        <v>131</v>
      </c>
      <c r="H495" s="203">
        <v>0</v>
      </c>
      <c r="I495" s="204">
        <v>0</v>
      </c>
      <c r="J495" s="204">
        <v>0</v>
      </c>
      <c r="K495" s="204">
        <v>520.7464817099999</v>
      </c>
      <c r="L495" s="204">
        <v>0</v>
      </c>
      <c r="M495" s="204">
        <v>306.11222040000001</v>
      </c>
      <c r="N495" s="204">
        <v>0</v>
      </c>
      <c r="O495" s="204">
        <v>0</v>
      </c>
      <c r="P495" s="204">
        <v>0</v>
      </c>
      <c r="Q495" s="204">
        <v>0</v>
      </c>
      <c r="R495" s="204">
        <f t="shared" si="26"/>
        <v>826.85870210999997</v>
      </c>
      <c r="S495" s="175" t="s">
        <v>382</v>
      </c>
      <c r="T495" s="175">
        <v>1900</v>
      </c>
      <c r="U495" s="205" t="s">
        <v>390</v>
      </c>
      <c r="V495" s="204">
        <v>0</v>
      </c>
      <c r="W495" s="204">
        <v>0</v>
      </c>
      <c r="X495" s="204">
        <f t="shared" si="27"/>
        <v>0</v>
      </c>
      <c r="Y495" s="204">
        <f t="shared" si="28"/>
        <v>826.85870210999997</v>
      </c>
    </row>
    <row r="496" spans="1:25" s="171" customFormat="1" ht="15" customHeight="1">
      <c r="A496" s="171" t="s">
        <v>57</v>
      </c>
      <c r="B496" s="175">
        <v>905300</v>
      </c>
      <c r="C496" s="175" t="s">
        <v>117</v>
      </c>
      <c r="D496" s="170" t="s">
        <v>118</v>
      </c>
      <c r="E496" s="177" t="s">
        <v>657</v>
      </c>
      <c r="F496" s="175">
        <v>3001</v>
      </c>
      <c r="G496" s="175" t="s">
        <v>131</v>
      </c>
      <c r="H496" s="203">
        <v>0</v>
      </c>
      <c r="I496" s="204">
        <v>0</v>
      </c>
      <c r="J496" s="204">
        <v>0</v>
      </c>
      <c r="K496" s="204">
        <v>0</v>
      </c>
      <c r="L496" s="204">
        <v>0</v>
      </c>
      <c r="M496" s="204">
        <v>306.11222040000001</v>
      </c>
      <c r="N496" s="204">
        <v>0</v>
      </c>
      <c r="O496" s="204">
        <v>0</v>
      </c>
      <c r="P496" s="204">
        <v>0</v>
      </c>
      <c r="Q496" s="204">
        <v>0</v>
      </c>
      <c r="R496" s="204">
        <f t="shared" si="26"/>
        <v>306.11222040000001</v>
      </c>
      <c r="S496" s="175" t="s">
        <v>382</v>
      </c>
      <c r="T496" s="175">
        <v>1900</v>
      </c>
      <c r="U496" s="205" t="s">
        <v>390</v>
      </c>
      <c r="V496" s="204">
        <v>0</v>
      </c>
      <c r="W496" s="204">
        <v>0</v>
      </c>
      <c r="X496" s="204">
        <f t="shared" si="27"/>
        <v>0</v>
      </c>
      <c r="Y496" s="204">
        <f t="shared" si="28"/>
        <v>306.11222040000001</v>
      </c>
    </row>
    <row r="497" spans="1:25" s="171" customFormat="1" ht="15" customHeight="1">
      <c r="A497" s="171" t="s">
        <v>57</v>
      </c>
      <c r="B497" s="175">
        <v>905300</v>
      </c>
      <c r="C497" s="175" t="s">
        <v>117</v>
      </c>
      <c r="D497" s="170" t="s">
        <v>118</v>
      </c>
      <c r="E497" s="177" t="s">
        <v>658</v>
      </c>
      <c r="F497" s="175">
        <v>4040</v>
      </c>
      <c r="G497" s="175" t="s">
        <v>131</v>
      </c>
      <c r="H497" s="203">
        <v>0</v>
      </c>
      <c r="I497" s="204">
        <v>0</v>
      </c>
      <c r="J497" s="204">
        <v>0</v>
      </c>
      <c r="K497" s="204">
        <v>0</v>
      </c>
      <c r="L497" s="204">
        <v>0</v>
      </c>
      <c r="M497" s="204">
        <v>306.11222040000001</v>
      </c>
      <c r="N497" s="204">
        <v>0</v>
      </c>
      <c r="O497" s="204">
        <v>0</v>
      </c>
      <c r="P497" s="204">
        <v>0</v>
      </c>
      <c r="Q497" s="204">
        <v>0</v>
      </c>
      <c r="R497" s="204">
        <f t="shared" si="26"/>
        <v>306.11222040000001</v>
      </c>
      <c r="S497" s="175" t="s">
        <v>382</v>
      </c>
      <c r="T497" s="175">
        <v>1900</v>
      </c>
      <c r="U497" s="205" t="s">
        <v>390</v>
      </c>
      <c r="V497" s="204">
        <v>0</v>
      </c>
      <c r="W497" s="204">
        <v>0</v>
      </c>
      <c r="X497" s="204">
        <f t="shared" si="27"/>
        <v>0</v>
      </c>
      <c r="Y497" s="204">
        <f t="shared" si="28"/>
        <v>306.11222040000001</v>
      </c>
    </row>
    <row r="498" spans="1:25" s="171" customFormat="1" ht="15" customHeight="1">
      <c r="A498" s="171" t="s">
        <v>57</v>
      </c>
      <c r="B498" s="175">
        <v>905300</v>
      </c>
      <c r="C498" s="175" t="s">
        <v>117</v>
      </c>
      <c r="D498" s="170" t="s">
        <v>118</v>
      </c>
      <c r="E498" s="177" t="s">
        <v>659</v>
      </c>
      <c r="F498" s="175">
        <v>4040</v>
      </c>
      <c r="G498" s="175" t="s">
        <v>131</v>
      </c>
      <c r="H498" s="203">
        <v>0</v>
      </c>
      <c r="I498" s="204">
        <v>0</v>
      </c>
      <c r="J498" s="204">
        <v>0</v>
      </c>
      <c r="K498" s="204">
        <v>0</v>
      </c>
      <c r="L498" s="204">
        <v>0</v>
      </c>
      <c r="M498" s="204">
        <v>306.11222040000001</v>
      </c>
      <c r="N498" s="204">
        <v>0</v>
      </c>
      <c r="O498" s="204">
        <v>0</v>
      </c>
      <c r="P498" s="204">
        <v>0</v>
      </c>
      <c r="Q498" s="204">
        <v>0</v>
      </c>
      <c r="R498" s="204">
        <f t="shared" si="26"/>
        <v>306.11222040000001</v>
      </c>
      <c r="S498" s="175" t="s">
        <v>382</v>
      </c>
      <c r="T498" s="175">
        <v>1900</v>
      </c>
      <c r="U498" s="205" t="s">
        <v>390</v>
      </c>
      <c r="V498" s="204">
        <v>0</v>
      </c>
      <c r="W498" s="204">
        <v>0</v>
      </c>
      <c r="X498" s="204">
        <f t="shared" si="27"/>
        <v>0</v>
      </c>
      <c r="Y498" s="204">
        <f t="shared" si="28"/>
        <v>306.11222040000001</v>
      </c>
    </row>
    <row r="499" spans="1:25" s="171" customFormat="1" ht="15" customHeight="1">
      <c r="A499" s="171" t="s">
        <v>57</v>
      </c>
      <c r="B499" s="175">
        <v>905300</v>
      </c>
      <c r="C499" s="175" t="s">
        <v>117</v>
      </c>
      <c r="D499" s="170" t="s">
        <v>118</v>
      </c>
      <c r="E499" s="177" t="s">
        <v>660</v>
      </c>
      <c r="F499" s="175">
        <v>1335</v>
      </c>
      <c r="G499" s="175" t="s">
        <v>131</v>
      </c>
      <c r="H499" s="203">
        <v>0</v>
      </c>
      <c r="I499" s="204">
        <v>0</v>
      </c>
      <c r="J499" s="204">
        <v>0</v>
      </c>
      <c r="K499" s="204">
        <v>6012.4113340200001</v>
      </c>
      <c r="L499" s="204">
        <v>1786.4166165299998</v>
      </c>
      <c r="M499" s="204">
        <v>1147.9208265</v>
      </c>
      <c r="N499" s="204">
        <v>0</v>
      </c>
      <c r="O499" s="204">
        <v>0</v>
      </c>
      <c r="P499" s="204">
        <v>0</v>
      </c>
      <c r="Q499" s="204">
        <v>387.52000000000004</v>
      </c>
      <c r="R499" s="204">
        <f t="shared" si="26"/>
        <v>9334.2687770499997</v>
      </c>
      <c r="S499" s="175" t="s">
        <v>152</v>
      </c>
      <c r="T499" s="175">
        <v>2033</v>
      </c>
      <c r="U499" s="205" t="s">
        <v>399</v>
      </c>
      <c r="V499" s="204">
        <v>6400</v>
      </c>
      <c r="W499" s="204">
        <v>1531.69</v>
      </c>
      <c r="X499" s="204">
        <f t="shared" si="27"/>
        <v>7931.6900000000005</v>
      </c>
      <c r="Y499" s="204">
        <f t="shared" si="28"/>
        <v>17265.95877705</v>
      </c>
    </row>
    <row r="500" spans="1:25" s="171" customFormat="1" ht="15" customHeight="1">
      <c r="A500" s="171" t="s">
        <v>57</v>
      </c>
      <c r="B500" s="175">
        <v>905300</v>
      </c>
      <c r="C500" s="175" t="s">
        <v>117</v>
      </c>
      <c r="D500" s="170" t="s">
        <v>118</v>
      </c>
      <c r="E500" s="177" t="s">
        <v>126</v>
      </c>
      <c r="F500" s="175">
        <v>1227</v>
      </c>
      <c r="G500" s="175" t="s">
        <v>131</v>
      </c>
      <c r="H500" s="203">
        <v>0</v>
      </c>
      <c r="I500" s="204">
        <v>0</v>
      </c>
      <c r="J500" s="204">
        <v>0</v>
      </c>
      <c r="K500" s="204">
        <v>2164.7379089700003</v>
      </c>
      <c r="L500" s="204">
        <v>3011.3701581599998</v>
      </c>
      <c r="M500" s="204">
        <v>1147.9208265</v>
      </c>
      <c r="N500" s="204">
        <v>0</v>
      </c>
      <c r="O500" s="204">
        <v>0</v>
      </c>
      <c r="P500" s="204">
        <v>0</v>
      </c>
      <c r="Q500" s="204">
        <v>0</v>
      </c>
      <c r="R500" s="204">
        <f t="shared" si="26"/>
        <v>6324.0288936300003</v>
      </c>
      <c r="S500" s="175" t="s">
        <v>381</v>
      </c>
      <c r="T500" s="175">
        <v>2018</v>
      </c>
      <c r="U500" s="205"/>
      <c r="V500" s="204">
        <v>0</v>
      </c>
      <c r="W500" s="204">
        <v>0</v>
      </c>
      <c r="X500" s="204">
        <f t="shared" si="27"/>
        <v>0</v>
      </c>
      <c r="Y500" s="204">
        <f t="shared" si="28"/>
        <v>6324.0288936300003</v>
      </c>
    </row>
    <row r="501" spans="1:25" s="171" customFormat="1" ht="15" customHeight="1">
      <c r="A501" s="171" t="s">
        <v>57</v>
      </c>
      <c r="B501" s="175">
        <v>905300</v>
      </c>
      <c r="C501" s="175" t="s">
        <v>117</v>
      </c>
      <c r="D501" s="170" t="s">
        <v>118</v>
      </c>
      <c r="E501" s="177" t="s">
        <v>661</v>
      </c>
      <c r="F501" s="175">
        <v>1257</v>
      </c>
      <c r="G501" s="175" t="s">
        <v>131</v>
      </c>
      <c r="H501" s="203">
        <v>0</v>
      </c>
      <c r="I501" s="204">
        <v>0</v>
      </c>
      <c r="J501" s="204">
        <v>0</v>
      </c>
      <c r="K501" s="204">
        <v>400.70075409000003</v>
      </c>
      <c r="L501" s="204">
        <v>3266.9295831900004</v>
      </c>
      <c r="M501" s="204">
        <v>1147.9208265</v>
      </c>
      <c r="N501" s="204">
        <v>0</v>
      </c>
      <c r="O501" s="204">
        <v>0</v>
      </c>
      <c r="P501" s="204">
        <v>0</v>
      </c>
      <c r="Q501" s="204">
        <v>0</v>
      </c>
      <c r="R501" s="204">
        <f t="shared" si="26"/>
        <v>4815.55116378</v>
      </c>
      <c r="S501" s="175" t="s">
        <v>381</v>
      </c>
      <c r="T501" s="175">
        <v>2018</v>
      </c>
      <c r="U501" s="205"/>
      <c r="V501" s="204">
        <v>0</v>
      </c>
      <c r="W501" s="204">
        <v>0</v>
      </c>
      <c r="X501" s="204">
        <f t="shared" si="27"/>
        <v>0</v>
      </c>
      <c r="Y501" s="204">
        <f t="shared" si="28"/>
        <v>4815.55116378</v>
      </c>
    </row>
    <row r="502" spans="1:25" s="171" customFormat="1" ht="15" customHeight="1">
      <c r="A502" s="171" t="s">
        <v>57</v>
      </c>
      <c r="B502" s="175">
        <v>905300</v>
      </c>
      <c r="C502" s="175" t="s">
        <v>117</v>
      </c>
      <c r="D502" s="170" t="s">
        <v>118</v>
      </c>
      <c r="E502" s="177" t="s">
        <v>662</v>
      </c>
      <c r="F502" s="175">
        <v>3001</v>
      </c>
      <c r="G502" s="175" t="s">
        <v>131</v>
      </c>
      <c r="H502" s="203">
        <v>0</v>
      </c>
      <c r="I502" s="204">
        <v>0</v>
      </c>
      <c r="J502" s="204">
        <v>0</v>
      </c>
      <c r="K502" s="204">
        <v>0</v>
      </c>
      <c r="L502" s="204">
        <v>0</v>
      </c>
      <c r="M502" s="204">
        <v>306.11222040000001</v>
      </c>
      <c r="N502" s="204">
        <v>0</v>
      </c>
      <c r="O502" s="204">
        <v>0</v>
      </c>
      <c r="P502" s="204">
        <v>0</v>
      </c>
      <c r="Q502" s="204">
        <v>0</v>
      </c>
      <c r="R502" s="204">
        <f t="shared" si="26"/>
        <v>306.11222040000001</v>
      </c>
      <c r="S502" s="175" t="s">
        <v>382</v>
      </c>
      <c r="T502" s="175">
        <v>1900</v>
      </c>
      <c r="U502" s="205" t="s">
        <v>390</v>
      </c>
      <c r="V502" s="204">
        <v>0</v>
      </c>
      <c r="W502" s="204">
        <v>0</v>
      </c>
      <c r="X502" s="204">
        <f t="shared" si="27"/>
        <v>0</v>
      </c>
      <c r="Y502" s="204">
        <f t="shared" si="28"/>
        <v>306.11222040000001</v>
      </c>
    </row>
    <row r="503" spans="1:25" s="171" customFormat="1" ht="15" customHeight="1">
      <c r="A503" s="171" t="s">
        <v>57</v>
      </c>
      <c r="B503" s="175">
        <v>905300</v>
      </c>
      <c r="C503" s="175" t="s">
        <v>117</v>
      </c>
      <c r="D503" s="170" t="s">
        <v>118</v>
      </c>
      <c r="E503" s="177" t="s">
        <v>663</v>
      </c>
      <c r="F503" s="175">
        <v>3001</v>
      </c>
      <c r="G503" s="175" t="s">
        <v>131</v>
      </c>
      <c r="H503" s="203">
        <v>0</v>
      </c>
      <c r="I503" s="204">
        <v>0</v>
      </c>
      <c r="J503" s="204">
        <v>0</v>
      </c>
      <c r="K503" s="204">
        <v>0</v>
      </c>
      <c r="L503" s="204">
        <v>0</v>
      </c>
      <c r="M503" s="204">
        <v>306.11222040000001</v>
      </c>
      <c r="N503" s="204">
        <v>0</v>
      </c>
      <c r="O503" s="204">
        <v>0</v>
      </c>
      <c r="P503" s="204">
        <v>0</v>
      </c>
      <c r="Q503" s="204">
        <v>0</v>
      </c>
      <c r="R503" s="204">
        <f t="shared" si="26"/>
        <v>306.11222040000001</v>
      </c>
      <c r="S503" s="175" t="s">
        <v>382</v>
      </c>
      <c r="T503" s="175">
        <v>1900</v>
      </c>
      <c r="U503" s="205" t="s">
        <v>390</v>
      </c>
      <c r="V503" s="204">
        <v>0</v>
      </c>
      <c r="W503" s="204">
        <v>0</v>
      </c>
      <c r="X503" s="204">
        <f t="shared" si="27"/>
        <v>0</v>
      </c>
      <c r="Y503" s="204">
        <f t="shared" si="28"/>
        <v>306.11222040000001</v>
      </c>
    </row>
    <row r="504" spans="1:25" s="171" customFormat="1" ht="15" customHeight="1">
      <c r="A504" s="171" t="s">
        <v>57</v>
      </c>
      <c r="B504" s="175">
        <v>905300</v>
      </c>
      <c r="C504" s="175" t="s">
        <v>117</v>
      </c>
      <c r="D504" s="170" t="s">
        <v>118</v>
      </c>
      <c r="E504" s="177" t="s">
        <v>664</v>
      </c>
      <c r="F504" s="175">
        <v>3001</v>
      </c>
      <c r="G504" s="175" t="s">
        <v>131</v>
      </c>
      <c r="H504" s="203">
        <v>0</v>
      </c>
      <c r="I504" s="204">
        <v>0</v>
      </c>
      <c r="J504" s="204">
        <v>0</v>
      </c>
      <c r="K504" s="204">
        <v>325.49046075000001</v>
      </c>
      <c r="L504" s="204">
        <v>0</v>
      </c>
      <c r="M504" s="204">
        <v>306.11222040000001</v>
      </c>
      <c r="N504" s="204">
        <v>0</v>
      </c>
      <c r="O504" s="204">
        <v>0</v>
      </c>
      <c r="P504" s="204">
        <v>0</v>
      </c>
      <c r="Q504" s="204">
        <v>0</v>
      </c>
      <c r="R504" s="204">
        <f t="shared" si="26"/>
        <v>631.60268115000008</v>
      </c>
      <c r="S504" s="175" t="s">
        <v>382</v>
      </c>
      <c r="T504" s="175">
        <v>1900</v>
      </c>
      <c r="U504" s="205" t="s">
        <v>390</v>
      </c>
      <c r="V504" s="204">
        <v>0</v>
      </c>
      <c r="W504" s="204">
        <v>0</v>
      </c>
      <c r="X504" s="204">
        <f t="shared" si="27"/>
        <v>0</v>
      </c>
      <c r="Y504" s="204">
        <f t="shared" si="28"/>
        <v>631.60268115000008</v>
      </c>
    </row>
    <row r="505" spans="1:25" s="171" customFormat="1" ht="15" customHeight="1">
      <c r="A505" s="171" t="s">
        <v>57</v>
      </c>
      <c r="B505" s="175">
        <v>905300</v>
      </c>
      <c r="C505" s="175" t="s">
        <v>117</v>
      </c>
      <c r="D505" s="170" t="s">
        <v>118</v>
      </c>
      <c r="E505" s="177" t="s">
        <v>665</v>
      </c>
      <c r="F505" s="175">
        <v>3004</v>
      </c>
      <c r="G505" s="175" t="s">
        <v>131</v>
      </c>
      <c r="H505" s="203">
        <v>0</v>
      </c>
      <c r="I505" s="204">
        <v>0</v>
      </c>
      <c r="J505" s="204">
        <v>0</v>
      </c>
      <c r="K505" s="204">
        <v>0</v>
      </c>
      <c r="L505" s="204">
        <v>0</v>
      </c>
      <c r="M505" s="204">
        <v>306.11222040000001</v>
      </c>
      <c r="N505" s="204">
        <v>0</v>
      </c>
      <c r="O505" s="204">
        <v>0</v>
      </c>
      <c r="P505" s="204">
        <v>0</v>
      </c>
      <c r="Q505" s="204">
        <v>0</v>
      </c>
      <c r="R505" s="204">
        <f t="shared" si="26"/>
        <v>306.11222040000001</v>
      </c>
      <c r="S505" s="175" t="s">
        <v>382</v>
      </c>
      <c r="T505" s="175">
        <v>1900</v>
      </c>
      <c r="U505" s="205" t="s">
        <v>390</v>
      </c>
      <c r="V505" s="204">
        <v>0</v>
      </c>
      <c r="W505" s="204">
        <v>0</v>
      </c>
      <c r="X505" s="204">
        <f t="shared" si="27"/>
        <v>0</v>
      </c>
      <c r="Y505" s="204">
        <f t="shared" si="28"/>
        <v>306.11222040000001</v>
      </c>
    </row>
    <row r="506" spans="1:25" s="171" customFormat="1" ht="15" customHeight="1">
      <c r="A506" s="171" t="s">
        <v>57</v>
      </c>
      <c r="B506" s="175">
        <v>905300</v>
      </c>
      <c r="C506" s="175" t="s">
        <v>117</v>
      </c>
      <c r="D506" s="170" t="s">
        <v>118</v>
      </c>
      <c r="E506" s="177" t="s">
        <v>666</v>
      </c>
      <c r="F506" s="175">
        <v>3004</v>
      </c>
      <c r="G506" s="175" t="s">
        <v>131</v>
      </c>
      <c r="H506" s="203">
        <v>0</v>
      </c>
      <c r="I506" s="204">
        <v>0</v>
      </c>
      <c r="J506" s="204">
        <v>0</v>
      </c>
      <c r="K506" s="204">
        <v>0</v>
      </c>
      <c r="L506" s="204">
        <v>0</v>
      </c>
      <c r="M506" s="204">
        <v>306.11222040000001</v>
      </c>
      <c r="N506" s="204">
        <v>0</v>
      </c>
      <c r="O506" s="204">
        <v>0</v>
      </c>
      <c r="P506" s="204">
        <v>0</v>
      </c>
      <c r="Q506" s="204">
        <v>0</v>
      </c>
      <c r="R506" s="204">
        <f t="shared" si="26"/>
        <v>306.11222040000001</v>
      </c>
      <c r="S506" s="175" t="s">
        <v>382</v>
      </c>
      <c r="T506" s="175">
        <v>1900</v>
      </c>
      <c r="U506" s="205" t="s">
        <v>390</v>
      </c>
      <c r="V506" s="204">
        <v>0</v>
      </c>
      <c r="W506" s="204">
        <v>0</v>
      </c>
      <c r="X506" s="204">
        <f t="shared" si="27"/>
        <v>0</v>
      </c>
      <c r="Y506" s="204">
        <f t="shared" si="28"/>
        <v>306.11222040000001</v>
      </c>
    </row>
    <row r="507" spans="1:25" s="171" customFormat="1" ht="15" customHeight="1">
      <c r="A507" s="171" t="s">
        <v>57</v>
      </c>
      <c r="B507" s="175">
        <v>905300</v>
      </c>
      <c r="C507" s="175" t="s">
        <v>117</v>
      </c>
      <c r="D507" s="170" t="s">
        <v>118</v>
      </c>
      <c r="E507" s="177" t="s">
        <v>667</v>
      </c>
      <c r="F507" s="175">
        <v>3004</v>
      </c>
      <c r="G507" s="175" t="s">
        <v>131</v>
      </c>
      <c r="H507" s="203">
        <v>0</v>
      </c>
      <c r="I507" s="204">
        <v>0</v>
      </c>
      <c r="J507" s="204">
        <v>0</v>
      </c>
      <c r="K507" s="204">
        <v>1512.0482422499999</v>
      </c>
      <c r="L507" s="204">
        <v>0</v>
      </c>
      <c r="M507" s="204">
        <v>306.11222040000001</v>
      </c>
      <c r="N507" s="204">
        <v>0</v>
      </c>
      <c r="O507" s="204">
        <v>0</v>
      </c>
      <c r="P507" s="204">
        <v>0</v>
      </c>
      <c r="Q507" s="204">
        <v>0</v>
      </c>
      <c r="R507" s="204">
        <f t="shared" si="26"/>
        <v>1818.16046265</v>
      </c>
      <c r="S507" s="175" t="s">
        <v>382</v>
      </c>
      <c r="T507" s="175">
        <v>1900</v>
      </c>
      <c r="U507" s="205" t="s">
        <v>390</v>
      </c>
      <c r="V507" s="204">
        <v>0</v>
      </c>
      <c r="W507" s="204">
        <v>0</v>
      </c>
      <c r="X507" s="204">
        <f t="shared" si="27"/>
        <v>0</v>
      </c>
      <c r="Y507" s="204">
        <f t="shared" si="28"/>
        <v>1818.16046265</v>
      </c>
    </row>
    <row r="508" spans="1:25" s="171" customFormat="1" ht="15" customHeight="1">
      <c r="A508" s="171" t="s">
        <v>57</v>
      </c>
      <c r="B508" s="175">
        <v>905300</v>
      </c>
      <c r="C508" s="175" t="s">
        <v>117</v>
      </c>
      <c r="D508" s="170" t="s">
        <v>118</v>
      </c>
      <c r="E508" s="177" t="s">
        <v>668</v>
      </c>
      <c r="F508" s="175">
        <v>4040</v>
      </c>
      <c r="G508" s="175" t="s">
        <v>131</v>
      </c>
      <c r="H508" s="203">
        <v>0</v>
      </c>
      <c r="I508" s="204">
        <v>0</v>
      </c>
      <c r="J508" s="204">
        <v>0</v>
      </c>
      <c r="K508" s="204">
        <v>0</v>
      </c>
      <c r="L508" s="204">
        <v>0</v>
      </c>
      <c r="M508" s="204">
        <v>306.11222040000001</v>
      </c>
      <c r="N508" s="204">
        <v>0</v>
      </c>
      <c r="O508" s="204">
        <v>0</v>
      </c>
      <c r="P508" s="204">
        <v>0</v>
      </c>
      <c r="Q508" s="204">
        <v>0</v>
      </c>
      <c r="R508" s="204">
        <f t="shared" si="26"/>
        <v>306.11222040000001</v>
      </c>
      <c r="S508" s="175" t="s">
        <v>382</v>
      </c>
      <c r="T508" s="175">
        <v>1900</v>
      </c>
      <c r="U508" s="205" t="s">
        <v>390</v>
      </c>
      <c r="V508" s="204">
        <v>0</v>
      </c>
      <c r="W508" s="204">
        <v>0</v>
      </c>
      <c r="X508" s="204">
        <f t="shared" si="27"/>
        <v>0</v>
      </c>
      <c r="Y508" s="204">
        <f t="shared" si="28"/>
        <v>306.11222040000001</v>
      </c>
    </row>
    <row r="509" spans="1:25" s="171" customFormat="1" ht="15" customHeight="1">
      <c r="A509" s="171" t="s">
        <v>57</v>
      </c>
      <c r="B509" s="175">
        <v>905300</v>
      </c>
      <c r="C509" s="175" t="s">
        <v>117</v>
      </c>
      <c r="D509" s="170" t="s">
        <v>118</v>
      </c>
      <c r="E509" s="177" t="s">
        <v>127</v>
      </c>
      <c r="F509" s="175">
        <v>1211</v>
      </c>
      <c r="G509" s="175" t="s">
        <v>131</v>
      </c>
      <c r="H509" s="203">
        <v>0</v>
      </c>
      <c r="I509" s="204">
        <v>0</v>
      </c>
      <c r="J509" s="204">
        <v>0</v>
      </c>
      <c r="K509" s="204">
        <v>4111.0114663800005</v>
      </c>
      <c r="L509" s="204">
        <v>896.77244474999998</v>
      </c>
      <c r="M509" s="204">
        <v>1147.9208265</v>
      </c>
      <c r="N509" s="204">
        <v>0</v>
      </c>
      <c r="O509" s="204">
        <v>0</v>
      </c>
      <c r="P509" s="204">
        <v>0</v>
      </c>
      <c r="Q509" s="204">
        <v>0</v>
      </c>
      <c r="R509" s="204">
        <f t="shared" si="26"/>
        <v>6155.7047376299997</v>
      </c>
      <c r="S509" s="175" t="s">
        <v>381</v>
      </c>
      <c r="T509" s="175">
        <v>2019</v>
      </c>
      <c r="U509" s="205"/>
      <c r="V509" s="204">
        <v>0</v>
      </c>
      <c r="W509" s="204">
        <v>0</v>
      </c>
      <c r="X509" s="204">
        <f t="shared" si="27"/>
        <v>0</v>
      </c>
      <c r="Y509" s="204">
        <f t="shared" si="28"/>
        <v>6155.7047376299997</v>
      </c>
    </row>
    <row r="510" spans="1:25" s="171" customFormat="1" ht="15" customHeight="1">
      <c r="A510" s="171" t="s">
        <v>57</v>
      </c>
      <c r="B510" s="175">
        <v>905300</v>
      </c>
      <c r="C510" s="175" t="s">
        <v>117</v>
      </c>
      <c r="D510" s="170" t="s">
        <v>118</v>
      </c>
      <c r="E510" s="177" t="s">
        <v>669</v>
      </c>
      <c r="F510" s="175">
        <v>1210</v>
      </c>
      <c r="G510" s="175" t="s">
        <v>130</v>
      </c>
      <c r="H510" s="203">
        <v>3631.4998999999998</v>
      </c>
      <c r="I510" s="204">
        <v>3411.72</v>
      </c>
      <c r="J510" s="204">
        <v>506.09724480000011</v>
      </c>
      <c r="K510" s="204">
        <v>0</v>
      </c>
      <c r="L510" s="204">
        <v>0</v>
      </c>
      <c r="M510" s="204">
        <v>1147.9208265</v>
      </c>
      <c r="N510" s="204">
        <v>0</v>
      </c>
      <c r="O510" s="204">
        <v>919.75450000000001</v>
      </c>
      <c r="P510" s="204">
        <v>0</v>
      </c>
      <c r="Q510" s="204">
        <v>0</v>
      </c>
      <c r="R510" s="204">
        <f t="shared" si="26"/>
        <v>5985.4925713000002</v>
      </c>
      <c r="S510" s="175" t="s">
        <v>381</v>
      </c>
      <c r="T510" s="175">
        <v>2019</v>
      </c>
      <c r="U510" s="205"/>
      <c r="V510" s="204">
        <v>0</v>
      </c>
      <c r="W510" s="204">
        <v>0</v>
      </c>
      <c r="X510" s="204">
        <f t="shared" si="27"/>
        <v>0</v>
      </c>
      <c r="Y510" s="204">
        <f t="shared" si="28"/>
        <v>5985.4925713000002</v>
      </c>
    </row>
    <row r="511" spans="1:25" s="171" customFormat="1" ht="15" customHeight="1">
      <c r="A511" s="171" t="s">
        <v>57</v>
      </c>
      <c r="B511" s="175">
        <v>905300</v>
      </c>
      <c r="C511" s="175" t="s">
        <v>117</v>
      </c>
      <c r="D511" s="170" t="s">
        <v>118</v>
      </c>
      <c r="E511" s="177" t="s">
        <v>670</v>
      </c>
      <c r="F511" s="175">
        <v>1254</v>
      </c>
      <c r="G511" s="175" t="s">
        <v>131</v>
      </c>
      <c r="H511" s="203">
        <v>0</v>
      </c>
      <c r="I511" s="204">
        <v>0</v>
      </c>
      <c r="J511" s="204">
        <v>0</v>
      </c>
      <c r="K511" s="204">
        <v>2573.4340604700001</v>
      </c>
      <c r="L511" s="204">
        <v>2095.1766763199998</v>
      </c>
      <c r="M511" s="204">
        <v>1147.9208265</v>
      </c>
      <c r="N511" s="204">
        <v>0</v>
      </c>
      <c r="O511" s="204">
        <v>0</v>
      </c>
      <c r="P511" s="204">
        <v>0</v>
      </c>
      <c r="Q511" s="204">
        <v>0</v>
      </c>
      <c r="R511" s="204">
        <f t="shared" si="26"/>
        <v>5816.5315632900001</v>
      </c>
      <c r="S511" s="175" t="s">
        <v>381</v>
      </c>
      <c r="T511" s="175">
        <v>2019</v>
      </c>
      <c r="U511" s="205"/>
      <c r="V511" s="204">
        <v>0</v>
      </c>
      <c r="W511" s="204">
        <v>0</v>
      </c>
      <c r="X511" s="204">
        <f t="shared" si="27"/>
        <v>0</v>
      </c>
      <c r="Y511" s="204">
        <f t="shared" si="28"/>
        <v>5816.5315632900001</v>
      </c>
    </row>
    <row r="512" spans="1:25" s="171" customFormat="1" ht="15" customHeight="1">
      <c r="A512" s="171" t="s">
        <v>57</v>
      </c>
      <c r="B512" s="175">
        <v>905300</v>
      </c>
      <c r="C512" s="175" t="s">
        <v>117</v>
      </c>
      <c r="D512" s="170" t="s">
        <v>118</v>
      </c>
      <c r="E512" s="177" t="s">
        <v>671</v>
      </c>
      <c r="F512" s="175">
        <v>4040</v>
      </c>
      <c r="G512" s="175" t="s">
        <v>131</v>
      </c>
      <c r="H512" s="203">
        <v>0</v>
      </c>
      <c r="I512" s="204">
        <v>0</v>
      </c>
      <c r="J512" s="204">
        <v>0</v>
      </c>
      <c r="K512" s="204">
        <v>679.26448043999994</v>
      </c>
      <c r="L512" s="204">
        <v>16.755904619999999</v>
      </c>
      <c r="M512" s="204">
        <v>306.11222040000001</v>
      </c>
      <c r="N512" s="204">
        <v>0</v>
      </c>
      <c r="O512" s="204">
        <v>0</v>
      </c>
      <c r="P512" s="204">
        <v>0</v>
      </c>
      <c r="Q512" s="204">
        <v>0</v>
      </c>
      <c r="R512" s="204">
        <f t="shared" si="26"/>
        <v>1002.1326054599999</v>
      </c>
      <c r="S512" s="175" t="s">
        <v>382</v>
      </c>
      <c r="T512" s="175">
        <v>1900</v>
      </c>
      <c r="U512" s="205" t="s">
        <v>390</v>
      </c>
      <c r="V512" s="204">
        <v>0</v>
      </c>
      <c r="W512" s="204">
        <v>0</v>
      </c>
      <c r="X512" s="204">
        <f t="shared" si="27"/>
        <v>0</v>
      </c>
      <c r="Y512" s="204">
        <f t="shared" si="28"/>
        <v>1002.1326054599999</v>
      </c>
    </row>
    <row r="513" spans="1:25" s="171" customFormat="1" ht="15" customHeight="1">
      <c r="A513" s="171" t="s">
        <v>57</v>
      </c>
      <c r="B513" s="175">
        <v>905300</v>
      </c>
      <c r="C513" s="175" t="s">
        <v>117</v>
      </c>
      <c r="D513" s="170" t="s">
        <v>118</v>
      </c>
      <c r="E513" s="177" t="s">
        <v>672</v>
      </c>
      <c r="F513" s="175">
        <v>4040</v>
      </c>
      <c r="G513" s="175" t="s">
        <v>131</v>
      </c>
      <c r="H513" s="203">
        <v>0</v>
      </c>
      <c r="I513" s="204">
        <v>0</v>
      </c>
      <c r="J513" s="204">
        <v>0</v>
      </c>
      <c r="K513" s="204">
        <v>1417.54443012</v>
      </c>
      <c r="L513" s="204">
        <v>0</v>
      </c>
      <c r="M513" s="204">
        <v>306.11222040000001</v>
      </c>
      <c r="N513" s="204">
        <v>0</v>
      </c>
      <c r="O513" s="204">
        <v>0</v>
      </c>
      <c r="P513" s="204">
        <v>0</v>
      </c>
      <c r="Q513" s="204">
        <v>0</v>
      </c>
      <c r="R513" s="204">
        <f t="shared" si="26"/>
        <v>1723.6566505200001</v>
      </c>
      <c r="S513" s="175" t="s">
        <v>382</v>
      </c>
      <c r="T513" s="175">
        <v>1900</v>
      </c>
      <c r="U513" s="205" t="s">
        <v>390</v>
      </c>
      <c r="V513" s="204">
        <v>0</v>
      </c>
      <c r="W513" s="204">
        <v>0</v>
      </c>
      <c r="X513" s="204">
        <f t="shared" si="27"/>
        <v>0</v>
      </c>
      <c r="Y513" s="204">
        <f t="shared" si="28"/>
        <v>1723.6566505200001</v>
      </c>
    </row>
    <row r="514" spans="1:25" s="171" customFormat="1" ht="15" customHeight="1">
      <c r="A514" s="171" t="s">
        <v>57</v>
      </c>
      <c r="B514" s="175">
        <v>905300</v>
      </c>
      <c r="C514" s="175" t="s">
        <v>117</v>
      </c>
      <c r="D514" s="170" t="s">
        <v>118</v>
      </c>
      <c r="E514" s="177">
        <v>111014</v>
      </c>
      <c r="F514" s="175">
        <v>1625</v>
      </c>
      <c r="G514" s="175" t="s">
        <v>131</v>
      </c>
      <c r="H514" s="203">
        <v>0</v>
      </c>
      <c r="I514" s="204">
        <v>0</v>
      </c>
      <c r="J514" s="204">
        <v>0</v>
      </c>
      <c r="K514" s="204">
        <v>7957.9325334600007</v>
      </c>
      <c r="L514" s="204">
        <v>1895.3427483899998</v>
      </c>
      <c r="M514" s="204">
        <v>1147.9208265</v>
      </c>
      <c r="N514" s="204">
        <v>0</v>
      </c>
      <c r="O514" s="204">
        <v>0</v>
      </c>
      <c r="P514" s="204">
        <v>0</v>
      </c>
      <c r="Q514" s="204">
        <v>0</v>
      </c>
      <c r="R514" s="204">
        <f t="shared" si="26"/>
        <v>11001.196108350001</v>
      </c>
      <c r="S514" s="175" t="s">
        <v>381</v>
      </c>
      <c r="T514" s="175">
        <v>2021</v>
      </c>
      <c r="U514" s="205"/>
      <c r="V514" s="204">
        <v>0</v>
      </c>
      <c r="W514" s="204">
        <v>0</v>
      </c>
      <c r="X514" s="204">
        <f t="shared" si="27"/>
        <v>0</v>
      </c>
      <c r="Y514" s="204">
        <f t="shared" si="28"/>
        <v>11001.196108350001</v>
      </c>
    </row>
    <row r="515" spans="1:25" s="171" customFormat="1" ht="15" customHeight="1">
      <c r="A515" s="171" t="s">
        <v>57</v>
      </c>
      <c r="B515" s="175">
        <v>905300</v>
      </c>
      <c r="C515" s="175" t="s">
        <v>117</v>
      </c>
      <c r="D515" s="170" t="s">
        <v>118</v>
      </c>
      <c r="E515" s="177">
        <v>111040</v>
      </c>
      <c r="F515" s="175">
        <v>4030</v>
      </c>
      <c r="G515" s="175" t="s">
        <v>131</v>
      </c>
      <c r="H515" s="203">
        <v>0</v>
      </c>
      <c r="I515" s="204">
        <v>0</v>
      </c>
      <c r="J515" s="204">
        <v>0</v>
      </c>
      <c r="K515" s="204">
        <v>0</v>
      </c>
      <c r="L515" s="204">
        <v>0</v>
      </c>
      <c r="M515" s="204">
        <v>306.11222040000001</v>
      </c>
      <c r="N515" s="204">
        <v>0</v>
      </c>
      <c r="O515" s="204">
        <v>0</v>
      </c>
      <c r="P515" s="204">
        <v>0</v>
      </c>
      <c r="Q515" s="204">
        <v>0</v>
      </c>
      <c r="R515" s="204">
        <f t="shared" ref="R515:R578" si="29">SUM(I515:Q515)</f>
        <v>306.11222040000001</v>
      </c>
      <c r="S515" s="175" t="s">
        <v>382</v>
      </c>
      <c r="T515" s="175">
        <v>1900</v>
      </c>
      <c r="U515" s="205" t="s">
        <v>390</v>
      </c>
      <c r="V515" s="204">
        <v>0</v>
      </c>
      <c r="W515" s="204">
        <v>0</v>
      </c>
      <c r="X515" s="204">
        <f t="shared" ref="X515:X578" si="30">V515+W515</f>
        <v>0</v>
      </c>
      <c r="Y515" s="204">
        <f t="shared" ref="Y515:Y578" si="31">R515+X515</f>
        <v>306.11222040000001</v>
      </c>
    </row>
    <row r="516" spans="1:25" s="171" customFormat="1" ht="15" customHeight="1">
      <c r="A516" s="171" t="s">
        <v>57</v>
      </c>
      <c r="B516" s="175">
        <v>905300</v>
      </c>
      <c r="C516" s="175" t="s">
        <v>117</v>
      </c>
      <c r="D516" s="170" t="s">
        <v>118</v>
      </c>
      <c r="E516" s="177">
        <v>111041</v>
      </c>
      <c r="F516" s="175">
        <v>4030</v>
      </c>
      <c r="G516" s="175" t="s">
        <v>131</v>
      </c>
      <c r="H516" s="203">
        <v>0</v>
      </c>
      <c r="I516" s="204">
        <v>0</v>
      </c>
      <c r="J516" s="204">
        <v>0</v>
      </c>
      <c r="K516" s="204">
        <v>0</v>
      </c>
      <c r="L516" s="204">
        <v>0</v>
      </c>
      <c r="M516" s="204">
        <v>306.11222040000001</v>
      </c>
      <c r="N516" s="204">
        <v>0</v>
      </c>
      <c r="O516" s="204">
        <v>0</v>
      </c>
      <c r="P516" s="204">
        <v>0</v>
      </c>
      <c r="Q516" s="204">
        <v>0</v>
      </c>
      <c r="R516" s="204">
        <f t="shared" si="29"/>
        <v>306.11222040000001</v>
      </c>
      <c r="S516" s="175" t="s">
        <v>382</v>
      </c>
      <c r="T516" s="175">
        <v>1900</v>
      </c>
      <c r="U516" s="205" t="s">
        <v>390</v>
      </c>
      <c r="V516" s="204">
        <v>0</v>
      </c>
      <c r="W516" s="204">
        <v>0</v>
      </c>
      <c r="X516" s="204">
        <f t="shared" si="30"/>
        <v>0</v>
      </c>
      <c r="Y516" s="204">
        <f t="shared" si="31"/>
        <v>306.11222040000001</v>
      </c>
    </row>
    <row r="517" spans="1:25" s="171" customFormat="1" ht="15" customHeight="1">
      <c r="A517" s="171" t="s">
        <v>57</v>
      </c>
      <c r="B517" s="175">
        <v>905300</v>
      </c>
      <c r="C517" s="175" t="s">
        <v>117</v>
      </c>
      <c r="D517" s="170" t="s">
        <v>118</v>
      </c>
      <c r="E517" s="177">
        <v>111049</v>
      </c>
      <c r="F517" s="175">
        <v>1667</v>
      </c>
      <c r="G517" s="175" t="s">
        <v>131</v>
      </c>
      <c r="H517" s="203">
        <v>0</v>
      </c>
      <c r="I517" s="204">
        <v>0</v>
      </c>
      <c r="J517" s="204">
        <v>0</v>
      </c>
      <c r="K517" s="204">
        <v>293.54712659999996</v>
      </c>
      <c r="L517" s="204">
        <v>538.01245952999989</v>
      </c>
      <c r="M517" s="204">
        <v>1147.9208265</v>
      </c>
      <c r="N517" s="204">
        <v>29.354712660000015</v>
      </c>
      <c r="O517" s="204">
        <v>0</v>
      </c>
      <c r="P517" s="204">
        <v>0</v>
      </c>
      <c r="Q517" s="204">
        <v>0</v>
      </c>
      <c r="R517" s="204">
        <f t="shared" si="29"/>
        <v>2008.8351252899997</v>
      </c>
      <c r="S517" s="175" t="s">
        <v>381</v>
      </c>
      <c r="T517" s="175">
        <v>2021</v>
      </c>
      <c r="U517" s="205"/>
      <c r="V517" s="204">
        <v>0</v>
      </c>
      <c r="W517" s="204">
        <v>0</v>
      </c>
      <c r="X517" s="204">
        <f t="shared" si="30"/>
        <v>0</v>
      </c>
      <c r="Y517" s="204">
        <f t="shared" si="31"/>
        <v>2008.8351252899997</v>
      </c>
    </row>
    <row r="518" spans="1:25" s="171" customFormat="1" ht="15" customHeight="1">
      <c r="A518" s="171" t="s">
        <v>57</v>
      </c>
      <c r="B518" s="175">
        <v>905300</v>
      </c>
      <c r="C518" s="175" t="s">
        <v>117</v>
      </c>
      <c r="D518" s="170" t="s">
        <v>118</v>
      </c>
      <c r="E518" s="177">
        <v>121003</v>
      </c>
      <c r="F518" s="175">
        <v>3007</v>
      </c>
      <c r="G518" s="175" t="s">
        <v>131</v>
      </c>
      <c r="H518" s="203">
        <v>0</v>
      </c>
      <c r="I518" s="204">
        <v>0</v>
      </c>
      <c r="J518" s="204">
        <v>0</v>
      </c>
      <c r="K518" s="204">
        <v>0</v>
      </c>
      <c r="L518" s="204">
        <v>0</v>
      </c>
      <c r="M518" s="204">
        <v>306.11222040000001</v>
      </c>
      <c r="N518" s="204">
        <v>0</v>
      </c>
      <c r="O518" s="204">
        <v>0</v>
      </c>
      <c r="P518" s="204">
        <v>0</v>
      </c>
      <c r="Q518" s="204">
        <v>0</v>
      </c>
      <c r="R518" s="204">
        <f t="shared" si="29"/>
        <v>306.11222040000001</v>
      </c>
      <c r="S518" s="175" t="s">
        <v>382</v>
      </c>
      <c r="T518" s="175">
        <v>1900</v>
      </c>
      <c r="U518" s="205" t="s">
        <v>390</v>
      </c>
      <c r="V518" s="204">
        <v>0</v>
      </c>
      <c r="W518" s="204">
        <v>0</v>
      </c>
      <c r="X518" s="204">
        <f t="shared" si="30"/>
        <v>0</v>
      </c>
      <c r="Y518" s="204">
        <f t="shared" si="31"/>
        <v>306.11222040000001</v>
      </c>
    </row>
    <row r="519" spans="1:25" s="171" customFormat="1" ht="15" customHeight="1">
      <c r="A519" s="171" t="s">
        <v>57</v>
      </c>
      <c r="B519" s="175">
        <v>905300</v>
      </c>
      <c r="C519" s="175" t="s">
        <v>117</v>
      </c>
      <c r="D519" s="170" t="s">
        <v>118</v>
      </c>
      <c r="E519" s="177">
        <v>121013</v>
      </c>
      <c r="F519" s="175">
        <v>4030</v>
      </c>
      <c r="G519" s="175" t="s">
        <v>131</v>
      </c>
      <c r="H519" s="203">
        <v>0</v>
      </c>
      <c r="I519" s="204">
        <v>0</v>
      </c>
      <c r="J519" s="204">
        <v>0</v>
      </c>
      <c r="K519" s="204">
        <v>0</v>
      </c>
      <c r="L519" s="204">
        <v>335.32212167999995</v>
      </c>
      <c r="M519" s="204">
        <v>306.11222040000001</v>
      </c>
      <c r="N519" s="204">
        <v>0</v>
      </c>
      <c r="O519" s="204">
        <v>0</v>
      </c>
      <c r="P519" s="204">
        <v>0</v>
      </c>
      <c r="Q519" s="204">
        <v>0</v>
      </c>
      <c r="R519" s="204">
        <f t="shared" si="29"/>
        <v>641.43434207999996</v>
      </c>
      <c r="S519" s="175" t="s">
        <v>382</v>
      </c>
      <c r="T519" s="175">
        <v>1900</v>
      </c>
      <c r="U519" s="205" t="s">
        <v>390</v>
      </c>
      <c r="V519" s="204">
        <v>0</v>
      </c>
      <c r="W519" s="204">
        <v>0</v>
      </c>
      <c r="X519" s="204">
        <f t="shared" si="30"/>
        <v>0</v>
      </c>
      <c r="Y519" s="204">
        <f t="shared" si="31"/>
        <v>641.43434207999996</v>
      </c>
    </row>
    <row r="520" spans="1:25" s="208" customFormat="1" ht="15" customHeight="1">
      <c r="A520" s="208" t="s">
        <v>57</v>
      </c>
      <c r="B520" s="209">
        <v>905300</v>
      </c>
      <c r="C520" s="209" t="s">
        <v>117</v>
      </c>
      <c r="D520" s="221" t="s">
        <v>118</v>
      </c>
      <c r="E520" s="198">
        <v>121036</v>
      </c>
      <c r="F520" s="209">
        <v>1667</v>
      </c>
      <c r="G520" s="209" t="s">
        <v>131</v>
      </c>
      <c r="H520" s="203">
        <v>0</v>
      </c>
      <c r="I520" s="210">
        <v>0</v>
      </c>
      <c r="J520" s="204">
        <v>0</v>
      </c>
      <c r="K520" s="204">
        <v>19127.744999999999</v>
      </c>
      <c r="L520" s="204">
        <v>80.94861684</v>
      </c>
      <c r="M520" s="204">
        <v>1147.9208265</v>
      </c>
      <c r="N520" s="204">
        <v>0</v>
      </c>
      <c r="O520" s="210">
        <v>0</v>
      </c>
      <c r="P520" s="210">
        <v>0</v>
      </c>
      <c r="Q520" s="204">
        <v>1513.7500000000002</v>
      </c>
      <c r="R520" s="204">
        <f t="shared" si="29"/>
        <v>21870.36444334</v>
      </c>
      <c r="S520" s="209" t="s">
        <v>152</v>
      </c>
      <c r="T520" s="209">
        <v>2024</v>
      </c>
      <c r="U520" s="211" t="s">
        <v>395</v>
      </c>
      <c r="V520" s="210">
        <v>25000</v>
      </c>
      <c r="W520" s="210">
        <v>5983.17</v>
      </c>
      <c r="X520" s="204">
        <f t="shared" si="30"/>
        <v>30983.17</v>
      </c>
      <c r="Y520" s="204">
        <f t="shared" si="31"/>
        <v>52853.534443340002</v>
      </c>
    </row>
    <row r="521" spans="1:25" s="171" customFormat="1" ht="15" customHeight="1">
      <c r="A521" s="171" t="s">
        <v>57</v>
      </c>
      <c r="B521" s="175">
        <v>905300</v>
      </c>
      <c r="C521" s="175" t="s">
        <v>117</v>
      </c>
      <c r="D521" s="170" t="s">
        <v>118</v>
      </c>
      <c r="E521" s="174">
        <v>121047</v>
      </c>
      <c r="F521" s="175">
        <v>3007</v>
      </c>
      <c r="G521" s="175" t="s">
        <v>131</v>
      </c>
      <c r="H521" s="203">
        <v>0</v>
      </c>
      <c r="I521" s="204">
        <v>0</v>
      </c>
      <c r="J521" s="204">
        <v>0</v>
      </c>
      <c r="K521" s="204">
        <v>1065.447276075</v>
      </c>
      <c r="L521" s="204">
        <v>0</v>
      </c>
      <c r="M521" s="204">
        <v>306.11222040000001</v>
      </c>
      <c r="N521" s="204">
        <v>0</v>
      </c>
      <c r="O521" s="204">
        <v>0</v>
      </c>
      <c r="P521" s="204">
        <v>0</v>
      </c>
      <c r="Q521" s="204">
        <v>0</v>
      </c>
      <c r="R521" s="204">
        <f t="shared" si="29"/>
        <v>1371.5594964750001</v>
      </c>
      <c r="S521" s="175" t="s">
        <v>382</v>
      </c>
      <c r="T521" s="175">
        <v>1900</v>
      </c>
      <c r="U521" s="205" t="s">
        <v>390</v>
      </c>
      <c r="V521" s="204">
        <v>0</v>
      </c>
      <c r="W521" s="204">
        <v>0</v>
      </c>
      <c r="X521" s="204">
        <f t="shared" si="30"/>
        <v>0</v>
      </c>
      <c r="Y521" s="204">
        <f t="shared" si="31"/>
        <v>1371.5594964750001</v>
      </c>
    </row>
    <row r="522" spans="1:25" s="171" customFormat="1" ht="15" customHeight="1">
      <c r="A522" s="171" t="s">
        <v>57</v>
      </c>
      <c r="B522" s="175">
        <v>905300</v>
      </c>
      <c r="C522" s="175" t="s">
        <v>117</v>
      </c>
      <c r="D522" s="170" t="s">
        <v>118</v>
      </c>
      <c r="E522" s="174">
        <v>121053</v>
      </c>
      <c r="F522" s="175">
        <v>1204</v>
      </c>
      <c r="G522" s="175" t="s">
        <v>130</v>
      </c>
      <c r="H522" s="203">
        <v>4338.6433999999999</v>
      </c>
      <c r="I522" s="204">
        <v>4233.0599999999995</v>
      </c>
      <c r="J522" s="204">
        <v>599.76470400000017</v>
      </c>
      <c r="K522" s="204">
        <v>0</v>
      </c>
      <c r="L522" s="204">
        <v>0</v>
      </c>
      <c r="M522" s="204">
        <v>1147.9208265</v>
      </c>
      <c r="N522" s="204">
        <v>0</v>
      </c>
      <c r="O522" s="204">
        <v>0</v>
      </c>
      <c r="P522" s="204">
        <v>0</v>
      </c>
      <c r="Q522" s="204">
        <v>175.59500000000003</v>
      </c>
      <c r="R522" s="204">
        <f t="shared" si="29"/>
        <v>6156.3405304999997</v>
      </c>
      <c r="S522" s="175" t="s">
        <v>152</v>
      </c>
      <c r="T522" s="175">
        <v>2022</v>
      </c>
      <c r="U522" s="205" t="s">
        <v>394</v>
      </c>
      <c r="V522" s="204">
        <v>2900</v>
      </c>
      <c r="W522" s="204">
        <v>694.05</v>
      </c>
      <c r="X522" s="204">
        <f t="shared" si="30"/>
        <v>3594.05</v>
      </c>
      <c r="Y522" s="204">
        <f t="shared" si="31"/>
        <v>9750.3905305000008</v>
      </c>
    </row>
    <row r="523" spans="1:25" s="208" customFormat="1" ht="15" customHeight="1">
      <c r="A523" s="208" t="s">
        <v>57</v>
      </c>
      <c r="B523" s="209">
        <v>905300</v>
      </c>
      <c r="C523" s="209" t="s">
        <v>117</v>
      </c>
      <c r="D523" s="221" t="s">
        <v>118</v>
      </c>
      <c r="E523" s="198">
        <v>131046</v>
      </c>
      <c r="F523" s="209">
        <v>1335</v>
      </c>
      <c r="G523" s="209" t="s">
        <v>131</v>
      </c>
      <c r="H523" s="203">
        <v>0</v>
      </c>
      <c r="I523" s="210">
        <v>0</v>
      </c>
      <c r="J523" s="204">
        <v>0</v>
      </c>
      <c r="K523" s="204">
        <v>47819.362499999996</v>
      </c>
      <c r="L523" s="204">
        <v>7709.488629569998</v>
      </c>
      <c r="M523" s="204">
        <v>1147.9208265</v>
      </c>
      <c r="N523" s="204">
        <v>0</v>
      </c>
      <c r="O523" s="210">
        <v>0</v>
      </c>
      <c r="P523" s="210">
        <v>3400</v>
      </c>
      <c r="Q523" s="204">
        <v>2043.5625</v>
      </c>
      <c r="R523" s="204">
        <f t="shared" si="29"/>
        <v>62120.334456069992</v>
      </c>
      <c r="S523" s="209" t="s">
        <v>152</v>
      </c>
      <c r="T523" s="209">
        <v>2029</v>
      </c>
      <c r="U523" s="211" t="s">
        <v>399</v>
      </c>
      <c r="V523" s="210">
        <v>33750</v>
      </c>
      <c r="W523" s="210">
        <v>8077.27</v>
      </c>
      <c r="X523" s="204">
        <f t="shared" si="30"/>
        <v>41827.270000000004</v>
      </c>
      <c r="Y523" s="204">
        <f t="shared" si="31"/>
        <v>103947.60445607</v>
      </c>
    </row>
    <row r="524" spans="1:25" s="171" customFormat="1" ht="15" customHeight="1">
      <c r="A524" s="171" t="s">
        <v>57</v>
      </c>
      <c r="B524" s="175">
        <v>905300</v>
      </c>
      <c r="C524" s="175" t="s">
        <v>117</v>
      </c>
      <c r="D524" s="170" t="s">
        <v>118</v>
      </c>
      <c r="E524" s="174">
        <v>141003</v>
      </c>
      <c r="F524" s="175">
        <v>1600</v>
      </c>
      <c r="G524" s="175" t="s">
        <v>131</v>
      </c>
      <c r="H524" s="203">
        <v>0</v>
      </c>
      <c r="I524" s="204">
        <v>0</v>
      </c>
      <c r="J524" s="204">
        <v>0</v>
      </c>
      <c r="K524" s="204">
        <v>2133.7382102400002</v>
      </c>
      <c r="L524" s="204">
        <v>925.46406224999998</v>
      </c>
      <c r="M524" s="204">
        <v>1147.9208265</v>
      </c>
      <c r="N524" s="204">
        <v>0</v>
      </c>
      <c r="O524" s="204">
        <v>0</v>
      </c>
      <c r="P524" s="204">
        <v>0</v>
      </c>
      <c r="Q524" s="204">
        <v>1170.6131500000001</v>
      </c>
      <c r="R524" s="204">
        <f t="shared" si="29"/>
        <v>5377.7362489900006</v>
      </c>
      <c r="S524" s="175" t="s">
        <v>152</v>
      </c>
      <c r="T524" s="175">
        <v>2030</v>
      </c>
      <c r="U524" s="205" t="s">
        <v>395</v>
      </c>
      <c r="V524" s="204">
        <v>19333</v>
      </c>
      <c r="W524" s="204">
        <v>4626.9000000000005</v>
      </c>
      <c r="X524" s="204">
        <f t="shared" si="30"/>
        <v>23959.9</v>
      </c>
      <c r="Y524" s="204">
        <f t="shared" si="31"/>
        <v>29337.636248990002</v>
      </c>
    </row>
    <row r="525" spans="1:25" s="171" customFormat="1" ht="15" customHeight="1">
      <c r="A525" s="171" t="s">
        <v>57</v>
      </c>
      <c r="B525" s="175">
        <v>905300</v>
      </c>
      <c r="C525" s="175" t="s">
        <v>117</v>
      </c>
      <c r="D525" s="170" t="s">
        <v>118</v>
      </c>
      <c r="E525" s="174">
        <v>141014</v>
      </c>
      <c r="F525" s="175">
        <v>2020</v>
      </c>
      <c r="G525" s="175" t="s">
        <v>131</v>
      </c>
      <c r="H525" s="203">
        <v>0</v>
      </c>
      <c r="I525" s="204">
        <v>0</v>
      </c>
      <c r="J525" s="204">
        <v>0</v>
      </c>
      <c r="K525" s="204">
        <v>14090.083551179998</v>
      </c>
      <c r="L525" s="204">
        <v>0</v>
      </c>
      <c r="M525" s="204">
        <v>1147.9208265</v>
      </c>
      <c r="N525" s="204">
        <v>0</v>
      </c>
      <c r="O525" s="204">
        <v>0</v>
      </c>
      <c r="P525" s="204">
        <v>0</v>
      </c>
      <c r="Q525" s="204">
        <v>0</v>
      </c>
      <c r="R525" s="204">
        <f t="shared" si="29"/>
        <v>15238.004377679998</v>
      </c>
      <c r="S525" s="175" t="s">
        <v>381</v>
      </c>
      <c r="T525" s="175">
        <v>2020</v>
      </c>
      <c r="U525" s="205"/>
      <c r="V525" s="204">
        <v>0</v>
      </c>
      <c r="W525" s="204">
        <v>0</v>
      </c>
      <c r="X525" s="204">
        <f t="shared" si="30"/>
        <v>0</v>
      </c>
      <c r="Y525" s="204">
        <f t="shared" si="31"/>
        <v>15238.004377679998</v>
      </c>
    </row>
    <row r="526" spans="1:25" s="171" customFormat="1" ht="15" customHeight="1">
      <c r="A526" s="171" t="s">
        <v>57</v>
      </c>
      <c r="B526" s="175">
        <v>905300</v>
      </c>
      <c r="C526" s="175" t="s">
        <v>117</v>
      </c>
      <c r="D526" s="170" t="s">
        <v>118</v>
      </c>
      <c r="E526" s="174">
        <v>141015</v>
      </c>
      <c r="F526" s="175">
        <v>2020</v>
      </c>
      <c r="G526" s="175" t="s">
        <v>131</v>
      </c>
      <c r="H526" s="203">
        <v>0</v>
      </c>
      <c r="I526" s="204">
        <v>0</v>
      </c>
      <c r="J526" s="204">
        <v>0</v>
      </c>
      <c r="K526" s="204">
        <v>2203.36320204</v>
      </c>
      <c r="L526" s="204">
        <v>110.90266551000001</v>
      </c>
      <c r="M526" s="204">
        <v>1147.9208265</v>
      </c>
      <c r="N526" s="204">
        <v>0</v>
      </c>
      <c r="O526" s="204">
        <v>0</v>
      </c>
      <c r="P526" s="204">
        <v>0</v>
      </c>
      <c r="Q526" s="204">
        <v>0</v>
      </c>
      <c r="R526" s="204">
        <f t="shared" si="29"/>
        <v>3462.1866940500004</v>
      </c>
      <c r="S526" s="175" t="s">
        <v>381</v>
      </c>
      <c r="T526" s="175">
        <v>2020</v>
      </c>
      <c r="U526" s="205"/>
      <c r="V526" s="204">
        <v>0</v>
      </c>
      <c r="W526" s="204">
        <v>0</v>
      </c>
      <c r="X526" s="204">
        <f t="shared" si="30"/>
        <v>0</v>
      </c>
      <c r="Y526" s="204">
        <f t="shared" si="31"/>
        <v>3462.1866940500004</v>
      </c>
    </row>
    <row r="527" spans="1:25" s="171" customFormat="1" ht="15" customHeight="1">
      <c r="A527" s="171" t="s">
        <v>57</v>
      </c>
      <c r="B527" s="175">
        <v>905300</v>
      </c>
      <c r="C527" s="175" t="s">
        <v>117</v>
      </c>
      <c r="D527" s="170" t="s">
        <v>118</v>
      </c>
      <c r="E527" s="174">
        <v>141038</v>
      </c>
      <c r="F527" s="175">
        <v>9020</v>
      </c>
      <c r="G527" s="175" t="s">
        <v>131</v>
      </c>
      <c r="H527" s="203">
        <v>0</v>
      </c>
      <c r="I527" s="204">
        <v>0</v>
      </c>
      <c r="J527" s="204">
        <v>0</v>
      </c>
      <c r="K527" s="204">
        <v>0</v>
      </c>
      <c r="L527" s="204">
        <v>0</v>
      </c>
      <c r="M527" s="204">
        <v>306.11222040000001</v>
      </c>
      <c r="N527" s="204">
        <v>0</v>
      </c>
      <c r="O527" s="204">
        <v>0</v>
      </c>
      <c r="P527" s="204">
        <v>0</v>
      </c>
      <c r="Q527" s="204">
        <v>0</v>
      </c>
      <c r="R527" s="204">
        <f t="shared" si="29"/>
        <v>306.11222040000001</v>
      </c>
      <c r="S527" s="175" t="s">
        <v>382</v>
      </c>
      <c r="T527" s="175">
        <v>1900</v>
      </c>
      <c r="U527" s="205" t="s">
        <v>390</v>
      </c>
      <c r="V527" s="204">
        <v>0</v>
      </c>
      <c r="W527" s="204">
        <v>0</v>
      </c>
      <c r="X527" s="204">
        <f t="shared" si="30"/>
        <v>0</v>
      </c>
      <c r="Y527" s="204">
        <f t="shared" si="31"/>
        <v>306.11222040000001</v>
      </c>
    </row>
    <row r="528" spans="1:25" s="171" customFormat="1" ht="15" customHeight="1">
      <c r="A528" s="171" t="s">
        <v>57</v>
      </c>
      <c r="B528" s="175">
        <v>905300</v>
      </c>
      <c r="C528" s="175" t="s">
        <v>117</v>
      </c>
      <c r="D528" s="170" t="s">
        <v>118</v>
      </c>
      <c r="E528" s="174">
        <v>141046</v>
      </c>
      <c r="F528" s="175">
        <v>1625</v>
      </c>
      <c r="G528" s="175" t="s">
        <v>131</v>
      </c>
      <c r="H528" s="203">
        <v>0</v>
      </c>
      <c r="I528" s="204">
        <v>0</v>
      </c>
      <c r="J528" s="204">
        <v>0</v>
      </c>
      <c r="K528" s="204">
        <v>3773.3430079799996</v>
      </c>
      <c r="L528" s="204">
        <v>1615.7333719799999</v>
      </c>
      <c r="M528" s="204">
        <v>1147.9208265</v>
      </c>
      <c r="N528" s="204">
        <v>0</v>
      </c>
      <c r="O528" s="204">
        <v>0</v>
      </c>
      <c r="P528" s="204">
        <v>0</v>
      </c>
      <c r="Q528" s="204">
        <v>820.45249999999999</v>
      </c>
      <c r="R528" s="204">
        <f t="shared" si="29"/>
        <v>7357.4497064599991</v>
      </c>
      <c r="S528" s="175" t="s">
        <v>152</v>
      </c>
      <c r="T528" s="175">
        <v>2025</v>
      </c>
      <c r="U528" s="205" t="s">
        <v>395</v>
      </c>
      <c r="V528" s="204">
        <v>13550</v>
      </c>
      <c r="W528" s="204">
        <v>3242.88</v>
      </c>
      <c r="X528" s="204">
        <f t="shared" si="30"/>
        <v>16792.88</v>
      </c>
      <c r="Y528" s="204">
        <f t="shared" si="31"/>
        <v>24150.329706460001</v>
      </c>
    </row>
    <row r="529" spans="1:25" s="171" customFormat="1" ht="15" customHeight="1">
      <c r="A529" s="171" t="s">
        <v>57</v>
      </c>
      <c r="B529" s="175">
        <v>905300</v>
      </c>
      <c r="C529" s="175" t="s">
        <v>117</v>
      </c>
      <c r="D529" s="170" t="s">
        <v>118</v>
      </c>
      <c r="E529" s="174">
        <v>141052</v>
      </c>
      <c r="F529" s="175">
        <v>1665</v>
      </c>
      <c r="G529" s="175" t="s">
        <v>131</v>
      </c>
      <c r="H529" s="203">
        <v>0</v>
      </c>
      <c r="I529" s="204">
        <v>0</v>
      </c>
      <c r="J529" s="204">
        <v>0</v>
      </c>
      <c r="K529" s="204">
        <v>0</v>
      </c>
      <c r="L529" s="204">
        <v>238.36995819000001</v>
      </c>
      <c r="M529" s="204">
        <v>1147.9208265</v>
      </c>
      <c r="N529" s="204">
        <v>0</v>
      </c>
      <c r="O529" s="204">
        <v>0</v>
      </c>
      <c r="P529" s="204">
        <v>0</v>
      </c>
      <c r="Q529" s="204">
        <v>0</v>
      </c>
      <c r="R529" s="204">
        <f t="shared" si="29"/>
        <v>1386.29078469</v>
      </c>
      <c r="S529" s="175" t="s">
        <v>381</v>
      </c>
      <c r="T529" s="175">
        <v>2019</v>
      </c>
      <c r="U529" s="205"/>
      <c r="V529" s="204">
        <v>0</v>
      </c>
      <c r="W529" s="204">
        <v>0</v>
      </c>
      <c r="X529" s="204">
        <f t="shared" si="30"/>
        <v>0</v>
      </c>
      <c r="Y529" s="204">
        <f t="shared" si="31"/>
        <v>1386.29078469</v>
      </c>
    </row>
    <row r="530" spans="1:25" s="171" customFormat="1" ht="15" customHeight="1">
      <c r="A530" s="171" t="s">
        <v>57</v>
      </c>
      <c r="B530" s="175">
        <v>905300</v>
      </c>
      <c r="C530" s="175" t="s">
        <v>117</v>
      </c>
      <c r="D530" s="170" t="s">
        <v>118</v>
      </c>
      <c r="E530" s="174">
        <v>141053</v>
      </c>
      <c r="F530" s="175">
        <v>1665</v>
      </c>
      <c r="G530" s="175" t="s">
        <v>131</v>
      </c>
      <c r="H530" s="203">
        <v>0</v>
      </c>
      <c r="I530" s="204">
        <v>0</v>
      </c>
      <c r="J530" s="204">
        <v>0</v>
      </c>
      <c r="K530" s="204">
        <v>5800.1826273300003</v>
      </c>
      <c r="L530" s="204">
        <v>261.33600402000002</v>
      </c>
      <c r="M530" s="204">
        <v>1147.9208265</v>
      </c>
      <c r="N530" s="204">
        <v>0</v>
      </c>
      <c r="O530" s="204">
        <v>0</v>
      </c>
      <c r="P530" s="204">
        <v>0</v>
      </c>
      <c r="Q530" s="204">
        <v>0</v>
      </c>
      <c r="R530" s="204">
        <f t="shared" si="29"/>
        <v>7209.4394578499996</v>
      </c>
      <c r="S530" s="175" t="s">
        <v>381</v>
      </c>
      <c r="T530" s="175">
        <v>2019</v>
      </c>
      <c r="U530" s="205"/>
      <c r="V530" s="204">
        <v>0</v>
      </c>
      <c r="W530" s="204">
        <v>0</v>
      </c>
      <c r="X530" s="204">
        <f t="shared" si="30"/>
        <v>0</v>
      </c>
      <c r="Y530" s="204">
        <f t="shared" si="31"/>
        <v>7209.4394578499996</v>
      </c>
    </row>
    <row r="531" spans="1:25" s="171" customFormat="1" ht="15" customHeight="1">
      <c r="A531" s="171" t="s">
        <v>57</v>
      </c>
      <c r="B531" s="175">
        <v>905300</v>
      </c>
      <c r="C531" s="175" t="s">
        <v>117</v>
      </c>
      <c r="D531" s="170" t="s">
        <v>118</v>
      </c>
      <c r="E531" s="174">
        <v>141055</v>
      </c>
      <c r="F531" s="175">
        <v>1204</v>
      </c>
      <c r="G531" s="175" t="s">
        <v>130</v>
      </c>
      <c r="H531" s="203">
        <v>12300.555399999999</v>
      </c>
      <c r="I531" s="204">
        <v>4233.0599999999995</v>
      </c>
      <c r="J531" s="204">
        <v>4742.6848336000003</v>
      </c>
      <c r="K531" s="204">
        <v>0</v>
      </c>
      <c r="L531" s="204">
        <v>0</v>
      </c>
      <c r="M531" s="204">
        <v>1147.9208265</v>
      </c>
      <c r="N531" s="204">
        <v>0</v>
      </c>
      <c r="O531" s="204">
        <v>0</v>
      </c>
      <c r="P531" s="204">
        <v>0</v>
      </c>
      <c r="Q531" s="204">
        <v>175.59500000000003</v>
      </c>
      <c r="R531" s="204">
        <f t="shared" si="29"/>
        <v>10299.260660099999</v>
      </c>
      <c r="S531" s="175" t="s">
        <v>152</v>
      </c>
      <c r="T531" s="175">
        <v>2024</v>
      </c>
      <c r="U531" s="205" t="s">
        <v>394</v>
      </c>
      <c r="V531" s="204">
        <v>2900</v>
      </c>
      <c r="W531" s="204">
        <v>694.05</v>
      </c>
      <c r="X531" s="204">
        <f t="shared" si="30"/>
        <v>3594.05</v>
      </c>
      <c r="Y531" s="204">
        <f t="shared" si="31"/>
        <v>13893.3106601</v>
      </c>
    </row>
    <row r="532" spans="1:25" s="171" customFormat="1" ht="15" customHeight="1">
      <c r="A532" s="171" t="s">
        <v>57</v>
      </c>
      <c r="B532" s="175">
        <v>905300</v>
      </c>
      <c r="C532" s="175" t="s">
        <v>117</v>
      </c>
      <c r="D532" s="170" t="s">
        <v>118</v>
      </c>
      <c r="E532" s="174">
        <v>141056</v>
      </c>
      <c r="F532" s="175">
        <v>1640</v>
      </c>
      <c r="G532" s="175" t="s">
        <v>131</v>
      </c>
      <c r="H532" s="203">
        <v>0</v>
      </c>
      <c r="I532" s="204">
        <v>0</v>
      </c>
      <c r="J532" s="204">
        <v>0</v>
      </c>
      <c r="K532" s="204">
        <v>0</v>
      </c>
      <c r="L532" s="204">
        <v>44.962952580000007</v>
      </c>
      <c r="M532" s="204">
        <v>1147.9208265</v>
      </c>
      <c r="N532" s="204">
        <v>0</v>
      </c>
      <c r="O532" s="204">
        <v>0</v>
      </c>
      <c r="P532" s="204">
        <v>0</v>
      </c>
      <c r="Q532" s="204">
        <v>203.44800000000001</v>
      </c>
      <c r="R532" s="204">
        <f t="shared" si="29"/>
        <v>1396.3317790800002</v>
      </c>
      <c r="S532" s="175" t="s">
        <v>152</v>
      </c>
      <c r="T532" s="175">
        <v>2024</v>
      </c>
      <c r="U532" s="205" t="s">
        <v>395</v>
      </c>
      <c r="V532" s="204">
        <v>3360</v>
      </c>
      <c r="W532" s="204">
        <v>804.14</v>
      </c>
      <c r="X532" s="204">
        <f t="shared" si="30"/>
        <v>4164.1400000000003</v>
      </c>
      <c r="Y532" s="204">
        <f t="shared" si="31"/>
        <v>5560.4717790800005</v>
      </c>
    </row>
    <row r="533" spans="1:25" s="171" customFormat="1" ht="15" customHeight="1">
      <c r="A533" s="171" t="s">
        <v>57</v>
      </c>
      <c r="B533" s="175">
        <v>905300</v>
      </c>
      <c r="C533" s="175" t="s">
        <v>117</v>
      </c>
      <c r="D533" s="170" t="s">
        <v>118</v>
      </c>
      <c r="E533" s="174">
        <v>141057</v>
      </c>
      <c r="F533" s="175">
        <v>1640</v>
      </c>
      <c r="G533" s="175" t="s">
        <v>131</v>
      </c>
      <c r="H533" s="203">
        <v>0</v>
      </c>
      <c r="I533" s="204">
        <v>0</v>
      </c>
      <c r="J533" s="204">
        <v>0</v>
      </c>
      <c r="K533" s="204">
        <v>0</v>
      </c>
      <c r="L533" s="204">
        <v>0</v>
      </c>
      <c r="M533" s="204">
        <v>1147.9208265</v>
      </c>
      <c r="N533" s="204">
        <v>0</v>
      </c>
      <c r="O533" s="204">
        <v>0</v>
      </c>
      <c r="P533" s="204">
        <v>0</v>
      </c>
      <c r="Q533" s="204">
        <v>203.44800000000001</v>
      </c>
      <c r="R533" s="204">
        <f t="shared" si="29"/>
        <v>1351.3688265000001</v>
      </c>
      <c r="S533" s="175" t="s">
        <v>152</v>
      </c>
      <c r="T533" s="175">
        <v>2024</v>
      </c>
      <c r="U533" s="205" t="s">
        <v>395</v>
      </c>
      <c r="V533" s="204">
        <v>3360</v>
      </c>
      <c r="W533" s="204">
        <v>804.14</v>
      </c>
      <c r="X533" s="204">
        <f t="shared" si="30"/>
        <v>4164.1400000000003</v>
      </c>
      <c r="Y533" s="204">
        <f t="shared" si="31"/>
        <v>5515.5088265000004</v>
      </c>
    </row>
    <row r="534" spans="1:25" s="171" customFormat="1" ht="15" customHeight="1">
      <c r="A534" s="171" t="s">
        <v>57</v>
      </c>
      <c r="B534" s="175">
        <v>905300</v>
      </c>
      <c r="C534" s="175" t="s">
        <v>117</v>
      </c>
      <c r="D534" s="170" t="s">
        <v>118</v>
      </c>
      <c r="E534" s="174">
        <v>151001</v>
      </c>
      <c r="F534" s="175">
        <v>3001</v>
      </c>
      <c r="G534" s="175" t="s">
        <v>131</v>
      </c>
      <c r="H534" s="203">
        <v>0</v>
      </c>
      <c r="I534" s="204">
        <v>0</v>
      </c>
      <c r="J534" s="204">
        <v>0</v>
      </c>
      <c r="K534" s="204">
        <v>0</v>
      </c>
      <c r="L534" s="204">
        <v>0</v>
      </c>
      <c r="M534" s="204">
        <v>306.11222040000001</v>
      </c>
      <c r="N534" s="204">
        <v>0</v>
      </c>
      <c r="O534" s="204">
        <v>0</v>
      </c>
      <c r="P534" s="204">
        <v>0</v>
      </c>
      <c r="Q534" s="204">
        <v>0</v>
      </c>
      <c r="R534" s="204">
        <f t="shared" si="29"/>
        <v>306.11222040000001</v>
      </c>
      <c r="S534" s="175" t="s">
        <v>382</v>
      </c>
      <c r="T534" s="175">
        <v>1900</v>
      </c>
      <c r="U534" s="205" t="s">
        <v>390</v>
      </c>
      <c r="V534" s="204">
        <v>0</v>
      </c>
      <c r="W534" s="204">
        <v>0</v>
      </c>
      <c r="X534" s="204">
        <f t="shared" si="30"/>
        <v>0</v>
      </c>
      <c r="Y534" s="204">
        <f t="shared" si="31"/>
        <v>306.11222040000001</v>
      </c>
    </row>
    <row r="535" spans="1:25" s="171" customFormat="1" ht="15" customHeight="1">
      <c r="A535" s="171" t="s">
        <v>57</v>
      </c>
      <c r="B535" s="175">
        <v>905300</v>
      </c>
      <c r="C535" s="175" t="s">
        <v>117</v>
      </c>
      <c r="D535" s="170" t="s">
        <v>118</v>
      </c>
      <c r="E535" s="174">
        <v>151002</v>
      </c>
      <c r="F535" s="175">
        <v>3004</v>
      </c>
      <c r="G535" s="175" t="s">
        <v>131</v>
      </c>
      <c r="H535" s="203">
        <v>0</v>
      </c>
      <c r="I535" s="204">
        <v>0</v>
      </c>
      <c r="J535" s="204">
        <v>0</v>
      </c>
      <c r="K535" s="204">
        <v>1473.0021387899999</v>
      </c>
      <c r="L535" s="204">
        <v>0</v>
      </c>
      <c r="M535" s="204">
        <v>306.11222040000001</v>
      </c>
      <c r="N535" s="204">
        <v>0</v>
      </c>
      <c r="O535" s="204">
        <v>0</v>
      </c>
      <c r="P535" s="204">
        <v>0</v>
      </c>
      <c r="Q535" s="204">
        <v>0</v>
      </c>
      <c r="R535" s="204">
        <f t="shared" si="29"/>
        <v>1779.11435919</v>
      </c>
      <c r="S535" s="175" t="s">
        <v>382</v>
      </c>
      <c r="T535" s="175">
        <v>1900</v>
      </c>
      <c r="U535" s="205" t="s">
        <v>390</v>
      </c>
      <c r="V535" s="204">
        <v>0</v>
      </c>
      <c r="W535" s="204">
        <v>0</v>
      </c>
      <c r="X535" s="204">
        <f t="shared" si="30"/>
        <v>0</v>
      </c>
      <c r="Y535" s="204">
        <f t="shared" si="31"/>
        <v>1779.11435919</v>
      </c>
    </row>
    <row r="536" spans="1:25" s="171" customFormat="1" ht="15" customHeight="1">
      <c r="A536" s="171" t="s">
        <v>57</v>
      </c>
      <c r="B536" s="175">
        <v>905300</v>
      </c>
      <c r="C536" s="175" t="s">
        <v>117</v>
      </c>
      <c r="D536" s="170" t="s">
        <v>118</v>
      </c>
      <c r="E536" s="174">
        <v>151010</v>
      </c>
      <c r="F536" s="175">
        <v>1665</v>
      </c>
      <c r="G536" s="175" t="s">
        <v>131</v>
      </c>
      <c r="H536" s="203">
        <v>0</v>
      </c>
      <c r="I536" s="204">
        <v>0</v>
      </c>
      <c r="J536" s="204">
        <v>0</v>
      </c>
      <c r="K536" s="204">
        <v>9167.2778351699999</v>
      </c>
      <c r="L536" s="204">
        <v>785.2959468900001</v>
      </c>
      <c r="M536" s="204">
        <v>1147.9208265</v>
      </c>
      <c r="N536" s="204">
        <v>0</v>
      </c>
      <c r="O536" s="204">
        <v>0</v>
      </c>
      <c r="P536" s="204">
        <v>0</v>
      </c>
      <c r="Q536" s="204">
        <v>408.71250000000009</v>
      </c>
      <c r="R536" s="204">
        <f t="shared" si="29"/>
        <v>11509.20710856</v>
      </c>
      <c r="S536" s="175" t="s">
        <v>152</v>
      </c>
      <c r="T536" s="175">
        <v>2023</v>
      </c>
      <c r="U536" s="205" t="s">
        <v>395</v>
      </c>
      <c r="V536" s="204">
        <v>6750</v>
      </c>
      <c r="W536" s="204">
        <v>1615.46</v>
      </c>
      <c r="X536" s="204">
        <f t="shared" si="30"/>
        <v>8365.4599999999991</v>
      </c>
      <c r="Y536" s="204">
        <f t="shared" si="31"/>
        <v>19874.667108559999</v>
      </c>
    </row>
    <row r="537" spans="1:25" s="171" customFormat="1" ht="15" customHeight="1">
      <c r="A537" s="171" t="s">
        <v>57</v>
      </c>
      <c r="B537" s="175">
        <v>905300</v>
      </c>
      <c r="C537" s="175" t="s">
        <v>117</v>
      </c>
      <c r="D537" s="170" t="s">
        <v>118</v>
      </c>
      <c r="E537" s="174">
        <v>151023</v>
      </c>
      <c r="F537" s="175">
        <v>1211</v>
      </c>
      <c r="G537" s="175" t="s">
        <v>131</v>
      </c>
      <c r="H537" s="203">
        <v>0</v>
      </c>
      <c r="I537" s="204">
        <v>0</v>
      </c>
      <c r="J537" s="204">
        <v>0</v>
      </c>
      <c r="K537" s="204">
        <v>2946.1955550299995</v>
      </c>
      <c r="L537" s="204">
        <v>2552.9546214899997</v>
      </c>
      <c r="M537" s="204">
        <v>1147.9208265</v>
      </c>
      <c r="N537" s="204">
        <v>0</v>
      </c>
      <c r="O537" s="204">
        <v>390.53539000000006</v>
      </c>
      <c r="P537" s="204">
        <v>0</v>
      </c>
      <c r="Q537" s="204">
        <v>314.86000000000007</v>
      </c>
      <c r="R537" s="204">
        <f t="shared" si="29"/>
        <v>7352.4663930199986</v>
      </c>
      <c r="S537" s="175" t="s">
        <v>152</v>
      </c>
      <c r="T537" s="175">
        <v>2024</v>
      </c>
      <c r="U537" s="205" t="s">
        <v>399</v>
      </c>
      <c r="V537" s="204">
        <v>5200</v>
      </c>
      <c r="W537" s="204">
        <v>1244.5</v>
      </c>
      <c r="X537" s="204">
        <f t="shared" si="30"/>
        <v>6444.5</v>
      </c>
      <c r="Y537" s="204">
        <f t="shared" si="31"/>
        <v>13796.966393019999</v>
      </c>
    </row>
    <row r="538" spans="1:25" s="171" customFormat="1" ht="15" customHeight="1">
      <c r="A538" s="171" t="s">
        <v>57</v>
      </c>
      <c r="B538" s="175">
        <v>905300</v>
      </c>
      <c r="C538" s="175" t="s">
        <v>117</v>
      </c>
      <c r="D538" s="170" t="s">
        <v>118</v>
      </c>
      <c r="E538" s="174">
        <v>151027</v>
      </c>
      <c r="F538" s="175">
        <v>1211</v>
      </c>
      <c r="G538" s="175" t="s">
        <v>131</v>
      </c>
      <c r="H538" s="203">
        <v>0</v>
      </c>
      <c r="I538" s="204">
        <v>0</v>
      </c>
      <c r="J538" s="204">
        <v>0</v>
      </c>
      <c r="K538" s="204">
        <v>15076.756397430001</v>
      </c>
      <c r="L538" s="204">
        <v>3325.6390085099997</v>
      </c>
      <c r="M538" s="204">
        <v>1147.9208265</v>
      </c>
      <c r="N538" s="204">
        <v>0</v>
      </c>
      <c r="O538" s="204">
        <v>0</v>
      </c>
      <c r="P538" s="204">
        <v>0</v>
      </c>
      <c r="Q538" s="204">
        <v>314.86000000000007</v>
      </c>
      <c r="R538" s="204">
        <f t="shared" si="29"/>
        <v>19865.176232440004</v>
      </c>
      <c r="S538" s="175" t="s">
        <v>152</v>
      </c>
      <c r="T538" s="175">
        <v>2024</v>
      </c>
      <c r="U538" s="205" t="s">
        <v>399</v>
      </c>
      <c r="V538" s="204">
        <v>5200</v>
      </c>
      <c r="W538" s="204">
        <v>1244.5</v>
      </c>
      <c r="X538" s="204">
        <f t="shared" si="30"/>
        <v>6444.5</v>
      </c>
      <c r="Y538" s="204">
        <f t="shared" si="31"/>
        <v>26309.676232440004</v>
      </c>
    </row>
    <row r="539" spans="1:25" s="171" customFormat="1" ht="15" customHeight="1">
      <c r="A539" s="171" t="s">
        <v>57</v>
      </c>
      <c r="B539" s="175">
        <v>905300</v>
      </c>
      <c r="C539" s="175" t="s">
        <v>117</v>
      </c>
      <c r="D539" s="170" t="s">
        <v>118</v>
      </c>
      <c r="E539" s="174">
        <v>151028</v>
      </c>
      <c r="F539" s="175">
        <v>1256</v>
      </c>
      <c r="G539" s="175" t="s">
        <v>131</v>
      </c>
      <c r="H539" s="203">
        <v>0</v>
      </c>
      <c r="I539" s="204">
        <v>0</v>
      </c>
      <c r="J539" s="204">
        <v>0</v>
      </c>
      <c r="K539" s="204">
        <v>4639.3325351100002</v>
      </c>
      <c r="L539" s="204">
        <v>4253.7682032300008</v>
      </c>
      <c r="M539" s="204">
        <v>1147.9208265</v>
      </c>
      <c r="N539" s="204">
        <v>0</v>
      </c>
      <c r="O539" s="204">
        <v>0</v>
      </c>
      <c r="P539" s="204">
        <v>0</v>
      </c>
      <c r="Q539" s="204">
        <v>544.95000000000005</v>
      </c>
      <c r="R539" s="204">
        <f t="shared" si="29"/>
        <v>10585.971564840002</v>
      </c>
      <c r="S539" s="175" t="s">
        <v>152</v>
      </c>
      <c r="T539" s="175">
        <v>2024</v>
      </c>
      <c r="U539" s="205" t="s">
        <v>402</v>
      </c>
      <c r="V539" s="204">
        <v>9000</v>
      </c>
      <c r="W539" s="204">
        <v>2153.94</v>
      </c>
      <c r="X539" s="204">
        <f t="shared" si="30"/>
        <v>11153.94</v>
      </c>
      <c r="Y539" s="204">
        <f t="shared" si="31"/>
        <v>21739.911564840004</v>
      </c>
    </row>
    <row r="540" spans="1:25" s="171" customFormat="1" ht="15" customHeight="1">
      <c r="A540" s="171" t="s">
        <v>57</v>
      </c>
      <c r="B540" s="175">
        <v>905300</v>
      </c>
      <c r="C540" s="175" t="s">
        <v>117</v>
      </c>
      <c r="D540" s="170" t="s">
        <v>118</v>
      </c>
      <c r="E540" s="174">
        <v>151029</v>
      </c>
      <c r="F540" s="175">
        <v>1256</v>
      </c>
      <c r="G540" s="175" t="s">
        <v>131</v>
      </c>
      <c r="H540" s="203">
        <v>0</v>
      </c>
      <c r="I540" s="204">
        <v>0</v>
      </c>
      <c r="J540" s="204">
        <v>0</v>
      </c>
      <c r="K540" s="204">
        <v>14399.557713449998</v>
      </c>
      <c r="L540" s="204">
        <v>2041.4277128699998</v>
      </c>
      <c r="M540" s="204">
        <v>1147.9208265</v>
      </c>
      <c r="N540" s="204">
        <v>0</v>
      </c>
      <c r="O540" s="204">
        <v>0</v>
      </c>
      <c r="P540" s="204">
        <v>0</v>
      </c>
      <c r="Q540" s="204">
        <v>544.95000000000005</v>
      </c>
      <c r="R540" s="204">
        <f t="shared" si="29"/>
        <v>18133.856252820002</v>
      </c>
      <c r="S540" s="175" t="s">
        <v>152</v>
      </c>
      <c r="T540" s="175">
        <v>2024</v>
      </c>
      <c r="U540" s="205" t="s">
        <v>402</v>
      </c>
      <c r="V540" s="204">
        <v>9000</v>
      </c>
      <c r="W540" s="204">
        <v>2153.94</v>
      </c>
      <c r="X540" s="204">
        <f t="shared" si="30"/>
        <v>11153.94</v>
      </c>
      <c r="Y540" s="204">
        <f t="shared" si="31"/>
        <v>29287.796252820001</v>
      </c>
    </row>
    <row r="541" spans="1:25" s="171" customFormat="1" ht="15" customHeight="1">
      <c r="A541" s="171" t="s">
        <v>57</v>
      </c>
      <c r="B541" s="175">
        <v>905300</v>
      </c>
      <c r="C541" s="175" t="s">
        <v>117</v>
      </c>
      <c r="D541" s="170" t="s">
        <v>118</v>
      </c>
      <c r="E541" s="174">
        <v>151030</v>
      </c>
      <c r="F541" s="175">
        <v>1256</v>
      </c>
      <c r="G541" s="175" t="s">
        <v>131</v>
      </c>
      <c r="H541" s="203">
        <v>0</v>
      </c>
      <c r="I541" s="204">
        <v>0</v>
      </c>
      <c r="J541" s="204">
        <v>0</v>
      </c>
      <c r="K541" s="204">
        <v>4896.1161358200006</v>
      </c>
      <c r="L541" s="204">
        <v>3719.5430372099995</v>
      </c>
      <c r="M541" s="204">
        <v>1147.9208265</v>
      </c>
      <c r="N541" s="204">
        <v>0</v>
      </c>
      <c r="O541" s="204">
        <v>0</v>
      </c>
      <c r="P541" s="204">
        <v>0</v>
      </c>
      <c r="Q541" s="204">
        <v>544.95000000000005</v>
      </c>
      <c r="R541" s="204">
        <f t="shared" si="29"/>
        <v>10308.529999530001</v>
      </c>
      <c r="S541" s="175" t="s">
        <v>152</v>
      </c>
      <c r="T541" s="175">
        <v>2024</v>
      </c>
      <c r="U541" s="205" t="s">
        <v>402</v>
      </c>
      <c r="V541" s="204">
        <v>9000</v>
      </c>
      <c r="W541" s="204">
        <v>2153.94</v>
      </c>
      <c r="X541" s="204">
        <f t="shared" si="30"/>
        <v>11153.94</v>
      </c>
      <c r="Y541" s="204">
        <f t="shared" si="31"/>
        <v>21462.469999530003</v>
      </c>
    </row>
    <row r="542" spans="1:25" s="171" customFormat="1" ht="15" customHeight="1">
      <c r="A542" s="171" t="s">
        <v>57</v>
      </c>
      <c r="B542" s="175">
        <v>905300</v>
      </c>
      <c r="C542" s="175" t="s">
        <v>117</v>
      </c>
      <c r="D542" s="170" t="s">
        <v>118</v>
      </c>
      <c r="E542" s="174">
        <v>151031</v>
      </c>
      <c r="F542" s="175">
        <v>1256</v>
      </c>
      <c r="G542" s="175" t="s">
        <v>131</v>
      </c>
      <c r="H542" s="203">
        <v>0</v>
      </c>
      <c r="I542" s="204">
        <v>0</v>
      </c>
      <c r="J542" s="204">
        <v>0</v>
      </c>
      <c r="K542" s="204">
        <v>1315.7720748900001</v>
      </c>
      <c r="L542" s="204">
        <v>3809.9535119100001</v>
      </c>
      <c r="M542" s="204">
        <v>1147.9208265</v>
      </c>
      <c r="N542" s="204">
        <v>0</v>
      </c>
      <c r="O542" s="204">
        <v>0</v>
      </c>
      <c r="P542" s="204">
        <v>0</v>
      </c>
      <c r="Q542" s="204">
        <v>544.95000000000005</v>
      </c>
      <c r="R542" s="204">
        <f t="shared" si="29"/>
        <v>6818.5964132999998</v>
      </c>
      <c r="S542" s="175" t="s">
        <v>152</v>
      </c>
      <c r="T542" s="175">
        <v>2024</v>
      </c>
      <c r="U542" s="205" t="s">
        <v>402</v>
      </c>
      <c r="V542" s="204">
        <v>9000</v>
      </c>
      <c r="W542" s="204">
        <v>2153.94</v>
      </c>
      <c r="X542" s="204">
        <f t="shared" si="30"/>
        <v>11153.94</v>
      </c>
      <c r="Y542" s="204">
        <f t="shared" si="31"/>
        <v>17972.5364133</v>
      </c>
    </row>
    <row r="543" spans="1:25" s="171" customFormat="1" ht="15" customHeight="1">
      <c r="A543" s="171" t="s">
        <v>57</v>
      </c>
      <c r="B543" s="175">
        <v>905300</v>
      </c>
      <c r="C543" s="175" t="s">
        <v>117</v>
      </c>
      <c r="D543" s="170" t="s">
        <v>118</v>
      </c>
      <c r="E543" s="174">
        <v>151065</v>
      </c>
      <c r="F543" s="175">
        <v>1335</v>
      </c>
      <c r="G543" s="175" t="s">
        <v>131</v>
      </c>
      <c r="H543" s="203">
        <v>0</v>
      </c>
      <c r="I543" s="204">
        <v>0</v>
      </c>
      <c r="J543" s="204">
        <v>0</v>
      </c>
      <c r="K543" s="204">
        <v>13465.62643608</v>
      </c>
      <c r="L543" s="204">
        <v>6848.2045277099987</v>
      </c>
      <c r="M543" s="204">
        <v>1147.9208265</v>
      </c>
      <c r="N543" s="204">
        <v>0</v>
      </c>
      <c r="O543" s="204">
        <v>0</v>
      </c>
      <c r="P543" s="204">
        <v>0</v>
      </c>
      <c r="Q543" s="204">
        <v>2185.1284000000001</v>
      </c>
      <c r="R543" s="204">
        <f t="shared" si="29"/>
        <v>23646.880190290001</v>
      </c>
      <c r="S543" s="175" t="s">
        <v>152</v>
      </c>
      <c r="T543" s="175">
        <v>2025</v>
      </c>
      <c r="U543" s="205" t="s">
        <v>399</v>
      </c>
      <c r="V543" s="204">
        <v>36088</v>
      </c>
      <c r="W543" s="204">
        <v>8636.82</v>
      </c>
      <c r="X543" s="204">
        <f t="shared" si="30"/>
        <v>44724.82</v>
      </c>
      <c r="Y543" s="204">
        <f t="shared" si="31"/>
        <v>68371.700190289994</v>
      </c>
    </row>
    <row r="544" spans="1:25" s="171" customFormat="1" ht="15" customHeight="1">
      <c r="A544" s="171" t="s">
        <v>57</v>
      </c>
      <c r="B544" s="175">
        <v>905300</v>
      </c>
      <c r="C544" s="175" t="s">
        <v>117</v>
      </c>
      <c r="D544" s="170" t="s">
        <v>118</v>
      </c>
      <c r="E544" s="174" t="s">
        <v>673</v>
      </c>
      <c r="F544" s="175">
        <v>3004</v>
      </c>
      <c r="G544" s="175" t="s">
        <v>131</v>
      </c>
      <c r="H544" s="203">
        <v>0</v>
      </c>
      <c r="I544" s="204">
        <v>0</v>
      </c>
      <c r="J544" s="204">
        <v>0</v>
      </c>
      <c r="K544" s="204">
        <v>0</v>
      </c>
      <c r="L544" s="204">
        <v>0</v>
      </c>
      <c r="M544" s="204">
        <v>306.11222040000001</v>
      </c>
      <c r="N544" s="204">
        <v>0</v>
      </c>
      <c r="O544" s="204">
        <v>0</v>
      </c>
      <c r="P544" s="204">
        <v>0</v>
      </c>
      <c r="Q544" s="204">
        <v>0</v>
      </c>
      <c r="R544" s="204">
        <f t="shared" si="29"/>
        <v>306.11222040000001</v>
      </c>
      <c r="S544" s="175" t="s">
        <v>382</v>
      </c>
      <c r="T544" s="175">
        <v>1900</v>
      </c>
      <c r="U544" s="205" t="s">
        <v>390</v>
      </c>
      <c r="V544" s="204">
        <v>0</v>
      </c>
      <c r="W544" s="204">
        <v>0</v>
      </c>
      <c r="X544" s="204">
        <f t="shared" si="30"/>
        <v>0</v>
      </c>
      <c r="Y544" s="204">
        <f t="shared" si="31"/>
        <v>306.11222040000001</v>
      </c>
    </row>
    <row r="545" spans="1:25" s="171" customFormat="1" ht="15" customHeight="1">
      <c r="A545" s="171" t="s">
        <v>57</v>
      </c>
      <c r="B545" s="175">
        <v>905300</v>
      </c>
      <c r="C545" s="175" t="s">
        <v>117</v>
      </c>
      <c r="D545" s="170" t="s">
        <v>118</v>
      </c>
      <c r="E545" s="174" t="s">
        <v>674</v>
      </c>
      <c r="F545" s="175">
        <v>3004</v>
      </c>
      <c r="G545" s="175" t="s">
        <v>131</v>
      </c>
      <c r="H545" s="203">
        <v>0</v>
      </c>
      <c r="I545" s="204">
        <v>0</v>
      </c>
      <c r="J545" s="204">
        <v>0</v>
      </c>
      <c r="K545" s="204">
        <v>0</v>
      </c>
      <c r="L545" s="204">
        <v>0</v>
      </c>
      <c r="M545" s="204">
        <v>306.11222040000001</v>
      </c>
      <c r="N545" s="204">
        <v>0</v>
      </c>
      <c r="O545" s="204">
        <v>0</v>
      </c>
      <c r="P545" s="204">
        <v>0</v>
      </c>
      <c r="Q545" s="204">
        <v>0</v>
      </c>
      <c r="R545" s="204">
        <f t="shared" si="29"/>
        <v>306.11222040000001</v>
      </c>
      <c r="S545" s="175" t="s">
        <v>382</v>
      </c>
      <c r="T545" s="175">
        <v>1900</v>
      </c>
      <c r="U545" s="205" t="s">
        <v>390</v>
      </c>
      <c r="V545" s="204">
        <v>0</v>
      </c>
      <c r="W545" s="204">
        <v>0</v>
      </c>
      <c r="X545" s="204">
        <f t="shared" si="30"/>
        <v>0</v>
      </c>
      <c r="Y545" s="204">
        <f t="shared" si="31"/>
        <v>306.11222040000001</v>
      </c>
    </row>
    <row r="546" spans="1:25" s="171" customFormat="1" ht="15" customHeight="1">
      <c r="A546" s="171" t="s">
        <v>57</v>
      </c>
      <c r="B546" s="175">
        <v>905300</v>
      </c>
      <c r="C546" s="175" t="s">
        <v>117</v>
      </c>
      <c r="D546" s="170" t="s">
        <v>118</v>
      </c>
      <c r="E546" s="174">
        <v>161000</v>
      </c>
      <c r="F546" s="175">
        <v>3007</v>
      </c>
      <c r="G546" s="175" t="s">
        <v>131</v>
      </c>
      <c r="H546" s="203">
        <v>0</v>
      </c>
      <c r="I546" s="204">
        <v>0</v>
      </c>
      <c r="J546" s="204">
        <v>0</v>
      </c>
      <c r="K546" s="204">
        <v>761.46277662</v>
      </c>
      <c r="L546" s="204">
        <v>0</v>
      </c>
      <c r="M546" s="204">
        <v>306.11222040000001</v>
      </c>
      <c r="N546" s="204">
        <v>0</v>
      </c>
      <c r="O546" s="204">
        <v>0</v>
      </c>
      <c r="P546" s="204">
        <v>0</v>
      </c>
      <c r="Q546" s="204">
        <v>0</v>
      </c>
      <c r="R546" s="204">
        <f t="shared" si="29"/>
        <v>1067.57499702</v>
      </c>
      <c r="S546" s="175" t="s">
        <v>382</v>
      </c>
      <c r="T546" s="175">
        <v>1900</v>
      </c>
      <c r="U546" s="205" t="s">
        <v>390</v>
      </c>
      <c r="V546" s="204">
        <v>0</v>
      </c>
      <c r="W546" s="204">
        <v>0</v>
      </c>
      <c r="X546" s="204">
        <f t="shared" si="30"/>
        <v>0</v>
      </c>
      <c r="Y546" s="204">
        <f t="shared" si="31"/>
        <v>1067.57499702</v>
      </c>
    </row>
    <row r="547" spans="1:25" s="171" customFormat="1" ht="15" customHeight="1">
      <c r="A547" s="171" t="s">
        <v>57</v>
      </c>
      <c r="B547" s="175">
        <v>905300</v>
      </c>
      <c r="C547" s="175" t="s">
        <v>117</v>
      </c>
      <c r="D547" s="170" t="s">
        <v>118</v>
      </c>
      <c r="E547" s="174">
        <v>161002</v>
      </c>
      <c r="F547" s="175">
        <v>1665</v>
      </c>
      <c r="G547" s="175" t="s">
        <v>131</v>
      </c>
      <c r="H547" s="203">
        <v>0</v>
      </c>
      <c r="I547" s="204">
        <v>0</v>
      </c>
      <c r="J547" s="204">
        <v>0</v>
      </c>
      <c r="K547" s="204">
        <v>17823.373061129998</v>
      </c>
      <c r="L547" s="204">
        <v>942.32198151</v>
      </c>
      <c r="M547" s="204">
        <v>1147.9208265</v>
      </c>
      <c r="N547" s="204">
        <v>0</v>
      </c>
      <c r="O547" s="204">
        <v>0</v>
      </c>
      <c r="P547" s="204">
        <v>0</v>
      </c>
      <c r="Q547" s="204">
        <v>408.71250000000009</v>
      </c>
      <c r="R547" s="204">
        <f t="shared" si="29"/>
        <v>20322.328369139999</v>
      </c>
      <c r="S547" s="175" t="s">
        <v>152</v>
      </c>
      <c r="T547" s="175">
        <v>2023</v>
      </c>
      <c r="U547" s="205" t="s">
        <v>395</v>
      </c>
      <c r="V547" s="204">
        <v>6750</v>
      </c>
      <c r="W547" s="204">
        <v>1615.46</v>
      </c>
      <c r="X547" s="204">
        <f t="shared" si="30"/>
        <v>8365.4599999999991</v>
      </c>
      <c r="Y547" s="204">
        <f t="shared" si="31"/>
        <v>28687.788369139998</v>
      </c>
    </row>
    <row r="548" spans="1:25" s="171" customFormat="1" ht="15" customHeight="1">
      <c r="A548" s="171" t="s">
        <v>57</v>
      </c>
      <c r="B548" s="175">
        <v>905300</v>
      </c>
      <c r="C548" s="175" t="s">
        <v>117</v>
      </c>
      <c r="D548" s="170" t="s">
        <v>118</v>
      </c>
      <c r="E548" s="174">
        <v>161003</v>
      </c>
      <c r="F548" s="175">
        <v>3007</v>
      </c>
      <c r="G548" s="175" t="s">
        <v>131</v>
      </c>
      <c r="H548" s="203">
        <v>0</v>
      </c>
      <c r="I548" s="204">
        <v>0</v>
      </c>
      <c r="J548" s="204">
        <v>0</v>
      </c>
      <c r="K548" s="204">
        <v>5994.2527280999993</v>
      </c>
      <c r="L548" s="204">
        <v>0</v>
      </c>
      <c r="M548" s="204">
        <v>306.11222040000001</v>
      </c>
      <c r="N548" s="204">
        <v>0</v>
      </c>
      <c r="O548" s="204">
        <v>0</v>
      </c>
      <c r="P548" s="204">
        <v>0</v>
      </c>
      <c r="Q548" s="204">
        <v>0</v>
      </c>
      <c r="R548" s="204">
        <f t="shared" si="29"/>
        <v>6300.3649484999996</v>
      </c>
      <c r="S548" s="175" t="s">
        <v>382</v>
      </c>
      <c r="T548" s="175">
        <v>1900</v>
      </c>
      <c r="U548" s="205" t="s">
        <v>390</v>
      </c>
      <c r="V548" s="204">
        <v>0</v>
      </c>
      <c r="W548" s="204">
        <v>0</v>
      </c>
      <c r="X548" s="204">
        <f t="shared" si="30"/>
        <v>0</v>
      </c>
      <c r="Y548" s="204">
        <f t="shared" si="31"/>
        <v>6300.3649484999996</v>
      </c>
    </row>
    <row r="549" spans="1:25" s="171" customFormat="1" ht="15" customHeight="1">
      <c r="A549" s="171" t="s">
        <v>57</v>
      </c>
      <c r="B549" s="175">
        <v>905300</v>
      </c>
      <c r="C549" s="175" t="s">
        <v>117</v>
      </c>
      <c r="D549" s="170" t="s">
        <v>118</v>
      </c>
      <c r="E549" s="174">
        <v>161004</v>
      </c>
      <c r="F549" s="175">
        <v>1325</v>
      </c>
      <c r="G549" s="175" t="s">
        <v>131</v>
      </c>
      <c r="H549" s="203">
        <v>0</v>
      </c>
      <c r="I549" s="204">
        <v>0</v>
      </c>
      <c r="J549" s="204">
        <v>0</v>
      </c>
      <c r="K549" s="204">
        <v>23556.135488067004</v>
      </c>
      <c r="L549" s="204">
        <v>2588.7107528099996</v>
      </c>
      <c r="M549" s="204">
        <v>1147.9208265</v>
      </c>
      <c r="N549" s="204">
        <v>0</v>
      </c>
      <c r="O549" s="204">
        <v>0</v>
      </c>
      <c r="P549" s="204">
        <v>0</v>
      </c>
      <c r="Q549" s="204">
        <v>1362.375</v>
      </c>
      <c r="R549" s="204">
        <f t="shared" si="29"/>
        <v>28655.142067377004</v>
      </c>
      <c r="S549" s="175" t="s">
        <v>152</v>
      </c>
      <c r="T549" s="175">
        <v>2025</v>
      </c>
      <c r="U549" s="205" t="s">
        <v>402</v>
      </c>
      <c r="V549" s="204">
        <v>22500</v>
      </c>
      <c r="W549" s="204">
        <v>5384.85</v>
      </c>
      <c r="X549" s="204">
        <f t="shared" si="30"/>
        <v>27884.85</v>
      </c>
      <c r="Y549" s="204">
        <f t="shared" si="31"/>
        <v>56539.992067377003</v>
      </c>
    </row>
    <row r="550" spans="1:25" s="171" customFormat="1" ht="15" customHeight="1">
      <c r="A550" s="171" t="s">
        <v>57</v>
      </c>
      <c r="B550" s="175">
        <v>905300</v>
      </c>
      <c r="C550" s="175" t="s">
        <v>117</v>
      </c>
      <c r="D550" s="170" t="s">
        <v>118</v>
      </c>
      <c r="E550" s="177">
        <v>161049</v>
      </c>
      <c r="F550" s="175">
        <v>4040</v>
      </c>
      <c r="G550" s="175" t="s">
        <v>131</v>
      </c>
      <c r="H550" s="203">
        <v>0</v>
      </c>
      <c r="I550" s="204">
        <v>0</v>
      </c>
      <c r="J550" s="204">
        <v>0</v>
      </c>
      <c r="K550" s="204">
        <v>0</v>
      </c>
      <c r="L550" s="204">
        <v>0</v>
      </c>
      <c r="M550" s="204">
        <v>306.11222040000001</v>
      </c>
      <c r="N550" s="204">
        <v>0</v>
      </c>
      <c r="O550" s="204">
        <v>0</v>
      </c>
      <c r="P550" s="204">
        <v>0</v>
      </c>
      <c r="Q550" s="204">
        <v>0</v>
      </c>
      <c r="R550" s="204">
        <f t="shared" si="29"/>
        <v>306.11222040000001</v>
      </c>
      <c r="S550" s="175" t="s">
        <v>382</v>
      </c>
      <c r="T550" s="175">
        <v>1900</v>
      </c>
      <c r="U550" s="205" t="s">
        <v>390</v>
      </c>
      <c r="V550" s="204">
        <v>0</v>
      </c>
      <c r="W550" s="204">
        <v>0</v>
      </c>
      <c r="X550" s="204">
        <f t="shared" si="30"/>
        <v>0</v>
      </c>
      <c r="Y550" s="204">
        <f t="shared" si="31"/>
        <v>306.11222040000001</v>
      </c>
    </row>
    <row r="551" spans="1:25" s="171" customFormat="1" ht="15" customHeight="1">
      <c r="A551" s="171" t="s">
        <v>57</v>
      </c>
      <c r="B551" s="175">
        <v>905300</v>
      </c>
      <c r="C551" s="175" t="s">
        <v>117</v>
      </c>
      <c r="D551" s="170" t="s">
        <v>118</v>
      </c>
      <c r="E551" s="174">
        <v>161054</v>
      </c>
      <c r="F551" s="175">
        <v>1209</v>
      </c>
      <c r="G551" s="175" t="s">
        <v>130</v>
      </c>
      <c r="H551" s="203">
        <v>1499.5932</v>
      </c>
      <c r="I551" s="204">
        <v>3348.54</v>
      </c>
      <c r="J551" s="204">
        <v>18.330664800000022</v>
      </c>
      <c r="K551" s="204">
        <v>0</v>
      </c>
      <c r="L551" s="204">
        <v>0</v>
      </c>
      <c r="M551" s="204">
        <v>1147.9208265</v>
      </c>
      <c r="N551" s="204">
        <v>0</v>
      </c>
      <c r="O551" s="204">
        <v>0</v>
      </c>
      <c r="P551" s="204">
        <v>0</v>
      </c>
      <c r="Q551" s="204">
        <v>175.59500000000003</v>
      </c>
      <c r="R551" s="204">
        <f t="shared" si="29"/>
        <v>4690.3864912999998</v>
      </c>
      <c r="S551" s="175" t="s">
        <v>152</v>
      </c>
      <c r="T551" s="175">
        <v>2026</v>
      </c>
      <c r="U551" s="205" t="s">
        <v>394</v>
      </c>
      <c r="V551" s="204">
        <v>2900</v>
      </c>
      <c r="W551" s="204">
        <v>694.05</v>
      </c>
      <c r="X551" s="204">
        <f t="shared" si="30"/>
        <v>3594.05</v>
      </c>
      <c r="Y551" s="204">
        <f t="shared" si="31"/>
        <v>8284.436491299999</v>
      </c>
    </row>
    <row r="552" spans="1:25" s="171" customFormat="1" ht="15" customHeight="1">
      <c r="A552" s="171" t="s">
        <v>57</v>
      </c>
      <c r="B552" s="175">
        <v>905300</v>
      </c>
      <c r="C552" s="175" t="s">
        <v>117</v>
      </c>
      <c r="D552" s="170" t="s">
        <v>118</v>
      </c>
      <c r="E552" s="174">
        <v>161070</v>
      </c>
      <c r="F552" s="175">
        <v>3001</v>
      </c>
      <c r="G552" s="175" t="s">
        <v>131</v>
      </c>
      <c r="H552" s="203">
        <v>0</v>
      </c>
      <c r="I552" s="204">
        <v>0</v>
      </c>
      <c r="J552" s="204">
        <v>0</v>
      </c>
      <c r="K552" s="204">
        <v>0</v>
      </c>
      <c r="L552" s="204">
        <v>0</v>
      </c>
      <c r="M552" s="204">
        <v>306.11222040000001</v>
      </c>
      <c r="N552" s="204">
        <v>0</v>
      </c>
      <c r="O552" s="204">
        <v>0</v>
      </c>
      <c r="P552" s="204">
        <v>0</v>
      </c>
      <c r="Q552" s="204">
        <v>0</v>
      </c>
      <c r="R552" s="204">
        <f t="shared" si="29"/>
        <v>306.11222040000001</v>
      </c>
      <c r="S552" s="175" t="s">
        <v>382</v>
      </c>
      <c r="T552" s="175">
        <v>1900</v>
      </c>
      <c r="U552" s="205" t="s">
        <v>390</v>
      </c>
      <c r="V552" s="204">
        <v>0</v>
      </c>
      <c r="W552" s="204">
        <v>0</v>
      </c>
      <c r="X552" s="204">
        <f t="shared" si="30"/>
        <v>0</v>
      </c>
      <c r="Y552" s="204">
        <f t="shared" si="31"/>
        <v>306.11222040000001</v>
      </c>
    </row>
    <row r="553" spans="1:25" s="171" customFormat="1" ht="15" customHeight="1">
      <c r="A553" s="171" t="s">
        <v>57</v>
      </c>
      <c r="B553" s="175">
        <v>905300</v>
      </c>
      <c r="C553" s="175" t="s">
        <v>117</v>
      </c>
      <c r="D553" s="170" t="s">
        <v>118</v>
      </c>
      <c r="E553" s="174">
        <v>161071</v>
      </c>
      <c r="F553" s="175">
        <v>3004</v>
      </c>
      <c r="G553" s="175" t="s">
        <v>131</v>
      </c>
      <c r="H553" s="203">
        <v>0</v>
      </c>
      <c r="I553" s="204">
        <v>0</v>
      </c>
      <c r="J553" s="204">
        <v>0</v>
      </c>
      <c r="K553" s="204">
        <v>0</v>
      </c>
      <c r="L553" s="204">
        <v>0</v>
      </c>
      <c r="M553" s="204">
        <v>306.11222040000001</v>
      </c>
      <c r="N553" s="204">
        <v>0</v>
      </c>
      <c r="O553" s="204">
        <v>0</v>
      </c>
      <c r="P553" s="204">
        <v>0</v>
      </c>
      <c r="Q553" s="204">
        <v>0</v>
      </c>
      <c r="R553" s="204">
        <f t="shared" si="29"/>
        <v>306.11222040000001</v>
      </c>
      <c r="S553" s="175" t="s">
        <v>382</v>
      </c>
      <c r="T553" s="175">
        <v>1900</v>
      </c>
      <c r="U553" s="205" t="s">
        <v>390</v>
      </c>
      <c r="V553" s="204">
        <v>0</v>
      </c>
      <c r="W553" s="204">
        <v>0</v>
      </c>
      <c r="X553" s="204">
        <f t="shared" si="30"/>
        <v>0</v>
      </c>
      <c r="Y553" s="204">
        <f t="shared" si="31"/>
        <v>306.11222040000001</v>
      </c>
    </row>
    <row r="554" spans="1:25" s="171" customFormat="1" ht="15" customHeight="1">
      <c r="A554" s="171" t="s">
        <v>57</v>
      </c>
      <c r="B554" s="175">
        <v>905300</v>
      </c>
      <c r="C554" s="175" t="s">
        <v>117</v>
      </c>
      <c r="D554" s="170" t="s">
        <v>118</v>
      </c>
      <c r="E554" s="174" t="s">
        <v>675</v>
      </c>
      <c r="F554" s="175">
        <v>1335</v>
      </c>
      <c r="G554" s="175" t="s">
        <v>131</v>
      </c>
      <c r="H554" s="203">
        <v>0</v>
      </c>
      <c r="I554" s="204">
        <v>0</v>
      </c>
      <c r="J554" s="204">
        <v>0</v>
      </c>
      <c r="K554" s="204">
        <v>7109.1452250000002</v>
      </c>
      <c r="L554" s="204">
        <v>3793.6311695099998</v>
      </c>
      <c r="M554" s="204">
        <v>1147.9208265</v>
      </c>
      <c r="N554" s="204">
        <v>0</v>
      </c>
      <c r="O554" s="204">
        <v>0</v>
      </c>
      <c r="P554" s="204">
        <v>0</v>
      </c>
      <c r="Q554" s="204">
        <v>2724.75</v>
      </c>
      <c r="R554" s="204">
        <f t="shared" si="29"/>
        <v>14775.447221009999</v>
      </c>
      <c r="S554" s="175" t="s">
        <v>152</v>
      </c>
      <c r="T554" s="175">
        <v>2028</v>
      </c>
      <c r="U554" s="205" t="s">
        <v>399</v>
      </c>
      <c r="V554" s="204">
        <v>45000</v>
      </c>
      <c r="W554" s="204">
        <v>10769.69</v>
      </c>
      <c r="X554" s="204">
        <f t="shared" si="30"/>
        <v>55769.69</v>
      </c>
      <c r="Y554" s="204">
        <f t="shared" si="31"/>
        <v>70545.137221009994</v>
      </c>
    </row>
    <row r="555" spans="1:25" s="171" customFormat="1" ht="15" customHeight="1">
      <c r="A555" s="171" t="s">
        <v>57</v>
      </c>
      <c r="B555" s="175">
        <v>905300</v>
      </c>
      <c r="C555" s="175" t="s">
        <v>117</v>
      </c>
      <c r="D555" s="170" t="s">
        <v>118</v>
      </c>
      <c r="E555" s="174" t="s">
        <v>739</v>
      </c>
      <c r="F555" s="175">
        <v>1253</v>
      </c>
      <c r="G555" s="175" t="s">
        <v>131</v>
      </c>
      <c r="H555" s="203">
        <v>0</v>
      </c>
      <c r="I555" s="204">
        <v>0</v>
      </c>
      <c r="J555" s="204">
        <v>0</v>
      </c>
      <c r="K555" s="204">
        <v>1991.8799999999999</v>
      </c>
      <c r="L555" s="204">
        <v>1439.61</v>
      </c>
      <c r="M555" s="204">
        <v>1147.9208265</v>
      </c>
      <c r="N555" s="204">
        <v>0</v>
      </c>
      <c r="O555" s="204">
        <v>0</v>
      </c>
      <c r="P555" s="204">
        <v>0</v>
      </c>
      <c r="Q555" s="204">
        <v>351.19000000000005</v>
      </c>
      <c r="R555" s="204">
        <f t="shared" si="29"/>
        <v>4930.6008265</v>
      </c>
      <c r="S555" s="175" t="s">
        <v>152</v>
      </c>
      <c r="T555" s="175">
        <v>2030</v>
      </c>
      <c r="U555" s="205" t="s">
        <v>399</v>
      </c>
      <c r="V555" s="204">
        <v>5800</v>
      </c>
      <c r="W555" s="204">
        <v>1388.1</v>
      </c>
      <c r="X555" s="204">
        <f t="shared" si="30"/>
        <v>7188.1</v>
      </c>
      <c r="Y555" s="204">
        <f t="shared" si="31"/>
        <v>12118.7008265</v>
      </c>
    </row>
    <row r="556" spans="1:25" s="171" customFormat="1" ht="15" customHeight="1">
      <c r="A556" s="171" t="s">
        <v>57</v>
      </c>
      <c r="B556" s="175">
        <v>905300</v>
      </c>
      <c r="C556" s="175" t="s">
        <v>117</v>
      </c>
      <c r="D556" s="170" t="s">
        <v>118</v>
      </c>
      <c r="E556" s="174" t="s">
        <v>761</v>
      </c>
      <c r="F556" s="175">
        <v>1256</v>
      </c>
      <c r="G556" s="175" t="s">
        <v>131</v>
      </c>
      <c r="H556" s="203">
        <v>0</v>
      </c>
      <c r="I556" s="204">
        <v>0</v>
      </c>
      <c r="J556" s="204">
        <v>0</v>
      </c>
      <c r="K556" s="204">
        <v>4950</v>
      </c>
      <c r="L556" s="204">
        <v>2710</v>
      </c>
      <c r="M556" s="204">
        <v>1147.9208265</v>
      </c>
      <c r="N556" s="204">
        <v>0</v>
      </c>
      <c r="O556" s="204">
        <v>0</v>
      </c>
      <c r="P556" s="204">
        <v>0</v>
      </c>
      <c r="Q556" s="204">
        <v>544.95000000000005</v>
      </c>
      <c r="R556" s="204">
        <f t="shared" si="29"/>
        <v>9352.8708265000005</v>
      </c>
      <c r="S556" s="175" t="s">
        <v>152</v>
      </c>
      <c r="T556" s="175">
        <v>2030</v>
      </c>
      <c r="U556" s="205" t="s">
        <v>402</v>
      </c>
      <c r="V556" s="204">
        <v>9000</v>
      </c>
      <c r="W556" s="204">
        <v>2153.94</v>
      </c>
      <c r="X556" s="204">
        <f t="shared" si="30"/>
        <v>11153.94</v>
      </c>
      <c r="Y556" s="204">
        <f t="shared" si="31"/>
        <v>20506.810826500001</v>
      </c>
    </row>
    <row r="557" spans="1:25" s="171" customFormat="1" ht="15" customHeight="1">
      <c r="A557" s="171" t="s">
        <v>57</v>
      </c>
      <c r="B557" s="175">
        <v>905300</v>
      </c>
      <c r="C557" s="175" t="s">
        <v>117</v>
      </c>
      <c r="D557" s="170" t="s">
        <v>118</v>
      </c>
      <c r="E557" s="174" t="s">
        <v>769</v>
      </c>
      <c r="F557" s="175">
        <v>1256</v>
      </c>
      <c r="G557" s="175" t="s">
        <v>131</v>
      </c>
      <c r="H557" s="203">
        <v>0</v>
      </c>
      <c r="I557" s="204">
        <v>0</v>
      </c>
      <c r="J557" s="204">
        <v>0</v>
      </c>
      <c r="K557" s="204">
        <v>4950</v>
      </c>
      <c r="L557" s="204">
        <v>2710</v>
      </c>
      <c r="M557" s="204">
        <v>1147.9208265</v>
      </c>
      <c r="N557" s="204">
        <v>0</v>
      </c>
      <c r="O557" s="204">
        <v>0</v>
      </c>
      <c r="P557" s="204">
        <v>0</v>
      </c>
      <c r="Q557" s="204">
        <v>544.95000000000005</v>
      </c>
      <c r="R557" s="204">
        <f t="shared" si="29"/>
        <v>9352.8708265000005</v>
      </c>
      <c r="S557" s="175" t="s">
        <v>152</v>
      </c>
      <c r="T557" s="175">
        <v>2030</v>
      </c>
      <c r="U557" s="205" t="s">
        <v>402</v>
      </c>
      <c r="V557" s="204">
        <v>9000</v>
      </c>
      <c r="W557" s="204">
        <v>2153.94</v>
      </c>
      <c r="X557" s="204">
        <f t="shared" si="30"/>
        <v>11153.94</v>
      </c>
      <c r="Y557" s="204">
        <f t="shared" si="31"/>
        <v>20506.810826500001</v>
      </c>
    </row>
    <row r="558" spans="1:25" s="171" customFormat="1" ht="15" customHeight="1">
      <c r="A558" s="171" t="s">
        <v>57</v>
      </c>
      <c r="B558" s="175">
        <v>905300</v>
      </c>
      <c r="C558" s="175" t="s">
        <v>117</v>
      </c>
      <c r="D558" s="170" t="s">
        <v>118</v>
      </c>
      <c r="E558" s="174" t="s">
        <v>770</v>
      </c>
      <c r="F558" s="175">
        <v>1256</v>
      </c>
      <c r="G558" s="175" t="s">
        <v>131</v>
      </c>
      <c r="H558" s="203">
        <v>0</v>
      </c>
      <c r="I558" s="204">
        <v>0</v>
      </c>
      <c r="J558" s="204">
        <v>0</v>
      </c>
      <c r="K558" s="204">
        <v>4950</v>
      </c>
      <c r="L558" s="204">
        <v>2710</v>
      </c>
      <c r="M558" s="204">
        <v>1147.9208265</v>
      </c>
      <c r="N558" s="204">
        <v>0</v>
      </c>
      <c r="O558" s="204">
        <v>0</v>
      </c>
      <c r="P558" s="204">
        <v>0</v>
      </c>
      <c r="Q558" s="204">
        <v>544.95000000000005</v>
      </c>
      <c r="R558" s="204">
        <f t="shared" si="29"/>
        <v>9352.8708265000005</v>
      </c>
      <c r="S558" s="175" t="s">
        <v>152</v>
      </c>
      <c r="T558" s="175">
        <v>2030</v>
      </c>
      <c r="U558" s="205" t="s">
        <v>402</v>
      </c>
      <c r="V558" s="204">
        <v>9000</v>
      </c>
      <c r="W558" s="204">
        <v>2153.94</v>
      </c>
      <c r="X558" s="204">
        <f t="shared" si="30"/>
        <v>11153.94</v>
      </c>
      <c r="Y558" s="204">
        <f t="shared" si="31"/>
        <v>20506.810826500001</v>
      </c>
    </row>
    <row r="559" spans="1:25" s="171" customFormat="1" ht="15" customHeight="1">
      <c r="A559" s="171" t="s">
        <v>57</v>
      </c>
      <c r="B559" s="175">
        <v>905300</v>
      </c>
      <c r="C559" s="175" t="s">
        <v>117</v>
      </c>
      <c r="D559" s="170" t="s">
        <v>118</v>
      </c>
      <c r="E559" s="174">
        <v>761004</v>
      </c>
      <c r="F559" s="175">
        <v>3004</v>
      </c>
      <c r="G559" s="175" t="s">
        <v>131</v>
      </c>
      <c r="H559" s="203">
        <v>0</v>
      </c>
      <c r="I559" s="204">
        <v>0</v>
      </c>
      <c r="J559" s="204">
        <v>0</v>
      </c>
      <c r="K559" s="204">
        <v>0</v>
      </c>
      <c r="L559" s="204">
        <v>0</v>
      </c>
      <c r="M559" s="204">
        <v>306.11222040000001</v>
      </c>
      <c r="N559" s="204">
        <v>0</v>
      </c>
      <c r="O559" s="204">
        <v>0</v>
      </c>
      <c r="P559" s="204">
        <v>0</v>
      </c>
      <c r="Q559" s="204">
        <v>0</v>
      </c>
      <c r="R559" s="204">
        <f t="shared" si="29"/>
        <v>306.11222040000001</v>
      </c>
      <c r="S559" s="175" t="s">
        <v>382</v>
      </c>
      <c r="T559" s="175">
        <v>1900</v>
      </c>
      <c r="U559" s="205" t="s">
        <v>390</v>
      </c>
      <c r="V559" s="204">
        <v>0</v>
      </c>
      <c r="W559" s="204">
        <v>0</v>
      </c>
      <c r="X559" s="204">
        <f t="shared" si="30"/>
        <v>0</v>
      </c>
      <c r="Y559" s="204">
        <f t="shared" si="31"/>
        <v>306.11222040000001</v>
      </c>
    </row>
    <row r="560" spans="1:25" s="171" customFormat="1" ht="15" customHeight="1">
      <c r="A560" s="171" t="s">
        <v>57</v>
      </c>
      <c r="B560" s="175">
        <v>905300</v>
      </c>
      <c r="C560" s="175" t="s">
        <v>117</v>
      </c>
      <c r="D560" s="170" t="s">
        <v>118</v>
      </c>
      <c r="E560" s="177">
        <v>761005</v>
      </c>
      <c r="F560" s="175">
        <v>3004</v>
      </c>
      <c r="G560" s="175" t="s">
        <v>131</v>
      </c>
      <c r="H560" s="203">
        <v>0</v>
      </c>
      <c r="I560" s="204">
        <v>0</v>
      </c>
      <c r="J560" s="204">
        <v>0</v>
      </c>
      <c r="K560" s="204">
        <v>0</v>
      </c>
      <c r="L560" s="204">
        <v>0</v>
      </c>
      <c r="M560" s="204">
        <v>306.11222040000001</v>
      </c>
      <c r="N560" s="204">
        <v>0</v>
      </c>
      <c r="O560" s="204">
        <v>0</v>
      </c>
      <c r="P560" s="204">
        <v>0</v>
      </c>
      <c r="Q560" s="204">
        <v>0</v>
      </c>
      <c r="R560" s="204">
        <f t="shared" si="29"/>
        <v>306.11222040000001</v>
      </c>
      <c r="S560" s="175" t="s">
        <v>382</v>
      </c>
      <c r="T560" s="175">
        <v>1900</v>
      </c>
      <c r="U560" s="205" t="s">
        <v>390</v>
      </c>
      <c r="V560" s="204">
        <v>0</v>
      </c>
      <c r="W560" s="204">
        <v>0</v>
      </c>
      <c r="X560" s="204">
        <f t="shared" si="30"/>
        <v>0</v>
      </c>
      <c r="Y560" s="204">
        <f t="shared" si="31"/>
        <v>306.11222040000001</v>
      </c>
    </row>
    <row r="561" spans="1:25" s="171" customFormat="1" ht="15" customHeight="1">
      <c r="A561" s="171" t="s">
        <v>57</v>
      </c>
      <c r="B561" s="175">
        <v>905300</v>
      </c>
      <c r="C561" s="175" t="s">
        <v>117</v>
      </c>
      <c r="D561" s="170" t="s">
        <v>118</v>
      </c>
      <c r="E561" s="174">
        <v>771012</v>
      </c>
      <c r="F561" s="175">
        <v>3001</v>
      </c>
      <c r="G561" s="175" t="s">
        <v>131</v>
      </c>
      <c r="H561" s="203">
        <v>0</v>
      </c>
      <c r="I561" s="204">
        <v>0</v>
      </c>
      <c r="J561" s="204">
        <v>0</v>
      </c>
      <c r="K561" s="204">
        <v>0</v>
      </c>
      <c r="L561" s="204">
        <v>0</v>
      </c>
      <c r="M561" s="204">
        <v>306.11222040000001</v>
      </c>
      <c r="N561" s="204">
        <v>0</v>
      </c>
      <c r="O561" s="204">
        <v>1260.0455000000002</v>
      </c>
      <c r="P561" s="204">
        <v>0</v>
      </c>
      <c r="Q561" s="204">
        <v>0</v>
      </c>
      <c r="R561" s="204">
        <f t="shared" si="29"/>
        <v>1566.1577204000002</v>
      </c>
      <c r="S561" s="175" t="s">
        <v>382</v>
      </c>
      <c r="T561" s="175">
        <v>1900</v>
      </c>
      <c r="U561" s="205" t="s">
        <v>390</v>
      </c>
      <c r="V561" s="204">
        <v>0</v>
      </c>
      <c r="W561" s="204">
        <v>0</v>
      </c>
      <c r="X561" s="204">
        <f t="shared" si="30"/>
        <v>0</v>
      </c>
      <c r="Y561" s="204">
        <f t="shared" si="31"/>
        <v>1566.1577204000002</v>
      </c>
    </row>
    <row r="562" spans="1:25" s="171" customFormat="1" ht="15" customHeight="1">
      <c r="A562" s="171" t="s">
        <v>57</v>
      </c>
      <c r="B562" s="175">
        <v>905300</v>
      </c>
      <c r="C562" s="175" t="s">
        <v>117</v>
      </c>
      <c r="D562" s="170" t="s">
        <v>118</v>
      </c>
      <c r="E562" s="174">
        <v>851062</v>
      </c>
      <c r="F562" s="175">
        <v>9020</v>
      </c>
      <c r="G562" s="175" t="s">
        <v>131</v>
      </c>
      <c r="H562" s="203">
        <v>0</v>
      </c>
      <c r="I562" s="204">
        <v>0</v>
      </c>
      <c r="J562" s="204">
        <v>0</v>
      </c>
      <c r="K562" s="204">
        <v>2261.3712767100005</v>
      </c>
      <c r="L562" s="204">
        <v>0</v>
      </c>
      <c r="M562" s="204">
        <v>306.11222040000001</v>
      </c>
      <c r="N562" s="204">
        <v>0</v>
      </c>
      <c r="O562" s="204">
        <v>0</v>
      </c>
      <c r="P562" s="204">
        <v>0</v>
      </c>
      <c r="Q562" s="204">
        <v>0</v>
      </c>
      <c r="R562" s="204">
        <f t="shared" si="29"/>
        <v>2567.4834971100004</v>
      </c>
      <c r="S562" s="175" t="s">
        <v>382</v>
      </c>
      <c r="T562" s="175">
        <v>1900</v>
      </c>
      <c r="U562" s="205" t="s">
        <v>390</v>
      </c>
      <c r="V562" s="204">
        <v>0</v>
      </c>
      <c r="W562" s="204">
        <v>0</v>
      </c>
      <c r="X562" s="204">
        <f t="shared" si="30"/>
        <v>0</v>
      </c>
      <c r="Y562" s="204">
        <f t="shared" si="31"/>
        <v>2567.4834971100004</v>
      </c>
    </row>
    <row r="563" spans="1:25" s="171" customFormat="1" ht="15" customHeight="1">
      <c r="A563" s="171" t="s">
        <v>57</v>
      </c>
      <c r="B563" s="175">
        <v>905300</v>
      </c>
      <c r="C563" s="175" t="s">
        <v>117</v>
      </c>
      <c r="D563" s="170" t="s">
        <v>118</v>
      </c>
      <c r="E563" s="174">
        <v>851064</v>
      </c>
      <c r="F563" s="175">
        <v>9020</v>
      </c>
      <c r="G563" s="175" t="s">
        <v>131</v>
      </c>
      <c r="H563" s="203">
        <v>0</v>
      </c>
      <c r="I563" s="204">
        <v>0</v>
      </c>
      <c r="J563" s="204">
        <v>0</v>
      </c>
      <c r="K563" s="204">
        <v>209.60182971</v>
      </c>
      <c r="L563" s="204">
        <v>0</v>
      </c>
      <c r="M563" s="204">
        <v>306.11222040000001</v>
      </c>
      <c r="N563" s="204">
        <v>0</v>
      </c>
      <c r="O563" s="204">
        <v>0</v>
      </c>
      <c r="P563" s="204">
        <v>0</v>
      </c>
      <c r="Q563" s="204">
        <v>0</v>
      </c>
      <c r="R563" s="204">
        <f t="shared" si="29"/>
        <v>515.71405011000002</v>
      </c>
      <c r="S563" s="175" t="s">
        <v>382</v>
      </c>
      <c r="T563" s="175">
        <v>1900</v>
      </c>
      <c r="U563" s="205" t="s">
        <v>390</v>
      </c>
      <c r="V563" s="204">
        <v>0</v>
      </c>
      <c r="W563" s="204">
        <v>0</v>
      </c>
      <c r="X563" s="204">
        <f t="shared" si="30"/>
        <v>0</v>
      </c>
      <c r="Y563" s="204">
        <f t="shared" si="31"/>
        <v>515.71405011000002</v>
      </c>
    </row>
    <row r="564" spans="1:25" s="171" customFormat="1" ht="15" customHeight="1">
      <c r="A564" s="171" t="s">
        <v>57</v>
      </c>
      <c r="B564" s="175">
        <v>905300</v>
      </c>
      <c r="C564" s="175" t="s">
        <v>117</v>
      </c>
      <c r="D564" s="170" t="s">
        <v>118</v>
      </c>
      <c r="E564" s="174">
        <v>851065</v>
      </c>
      <c r="F564" s="175">
        <v>9020</v>
      </c>
      <c r="G564" s="175" t="s">
        <v>131</v>
      </c>
      <c r="H564" s="203">
        <v>0</v>
      </c>
      <c r="I564" s="204">
        <v>0</v>
      </c>
      <c r="J564" s="204">
        <v>0</v>
      </c>
      <c r="K564" s="204">
        <v>542.56486284000005</v>
      </c>
      <c r="L564" s="204">
        <v>0</v>
      </c>
      <c r="M564" s="204">
        <v>306.11222040000001</v>
      </c>
      <c r="N564" s="204">
        <v>0</v>
      </c>
      <c r="O564" s="204">
        <v>0</v>
      </c>
      <c r="P564" s="204">
        <v>0</v>
      </c>
      <c r="Q564" s="204">
        <v>0</v>
      </c>
      <c r="R564" s="204">
        <f t="shared" si="29"/>
        <v>848.67708324</v>
      </c>
      <c r="S564" s="175" t="s">
        <v>382</v>
      </c>
      <c r="T564" s="175">
        <v>1900</v>
      </c>
      <c r="U564" s="205" t="s">
        <v>390</v>
      </c>
      <c r="V564" s="204">
        <v>0</v>
      </c>
      <c r="W564" s="204">
        <v>0</v>
      </c>
      <c r="X564" s="204">
        <f t="shared" si="30"/>
        <v>0</v>
      </c>
      <c r="Y564" s="204">
        <f t="shared" si="31"/>
        <v>848.67708324</v>
      </c>
    </row>
    <row r="565" spans="1:25" s="171" customFormat="1" ht="15" customHeight="1">
      <c r="A565" s="171" t="s">
        <v>57</v>
      </c>
      <c r="B565" s="175">
        <v>905300</v>
      </c>
      <c r="C565" s="175" t="s">
        <v>117</v>
      </c>
      <c r="D565" s="170" t="s">
        <v>118</v>
      </c>
      <c r="E565" s="174" t="s">
        <v>676</v>
      </c>
      <c r="F565" s="175">
        <v>9020</v>
      </c>
      <c r="G565" s="175" t="s">
        <v>131</v>
      </c>
      <c r="H565" s="203">
        <v>0</v>
      </c>
      <c r="I565" s="204">
        <v>0</v>
      </c>
      <c r="J565" s="204">
        <v>0</v>
      </c>
      <c r="K565" s="204">
        <v>0</v>
      </c>
      <c r="L565" s="204">
        <v>92.272241879999996</v>
      </c>
      <c r="M565" s="204">
        <v>306.11222040000001</v>
      </c>
      <c r="N565" s="204">
        <v>0</v>
      </c>
      <c r="O565" s="204">
        <v>0</v>
      </c>
      <c r="P565" s="204">
        <v>0</v>
      </c>
      <c r="Q565" s="204">
        <v>0</v>
      </c>
      <c r="R565" s="204">
        <f t="shared" si="29"/>
        <v>398.38446227999998</v>
      </c>
      <c r="S565" s="175" t="s">
        <v>382</v>
      </c>
      <c r="T565" s="175">
        <v>1900</v>
      </c>
      <c r="U565" s="205" t="s">
        <v>390</v>
      </c>
      <c r="V565" s="204">
        <v>0</v>
      </c>
      <c r="W565" s="204">
        <v>0</v>
      </c>
      <c r="X565" s="204">
        <f t="shared" si="30"/>
        <v>0</v>
      </c>
      <c r="Y565" s="204">
        <f t="shared" si="31"/>
        <v>398.38446227999998</v>
      </c>
    </row>
    <row r="566" spans="1:25" s="171" customFormat="1" ht="15" customHeight="1">
      <c r="A566" s="171" t="s">
        <v>57</v>
      </c>
      <c r="B566" s="175">
        <v>905300</v>
      </c>
      <c r="C566" s="175" t="s">
        <v>117</v>
      </c>
      <c r="D566" s="170" t="s">
        <v>118</v>
      </c>
      <c r="E566" s="174">
        <v>861022</v>
      </c>
      <c r="F566" s="175">
        <v>9020</v>
      </c>
      <c r="G566" s="175" t="s">
        <v>131</v>
      </c>
      <c r="H566" s="203">
        <v>0</v>
      </c>
      <c r="I566" s="204">
        <v>0</v>
      </c>
      <c r="J566" s="204">
        <v>0</v>
      </c>
      <c r="K566" s="204">
        <v>0</v>
      </c>
      <c r="L566" s="204">
        <v>54.106014690000002</v>
      </c>
      <c r="M566" s="204">
        <v>306.11222040000001</v>
      </c>
      <c r="N566" s="204">
        <v>0</v>
      </c>
      <c r="O566" s="204">
        <v>0</v>
      </c>
      <c r="P566" s="204">
        <v>0</v>
      </c>
      <c r="Q566" s="204">
        <v>0</v>
      </c>
      <c r="R566" s="204">
        <f t="shared" si="29"/>
        <v>360.21823509000001</v>
      </c>
      <c r="S566" s="175" t="s">
        <v>382</v>
      </c>
      <c r="T566" s="175">
        <v>1900</v>
      </c>
      <c r="U566" s="205" t="s">
        <v>390</v>
      </c>
      <c r="V566" s="204">
        <v>0</v>
      </c>
      <c r="W566" s="204">
        <v>0</v>
      </c>
      <c r="X566" s="204">
        <f t="shared" si="30"/>
        <v>0</v>
      </c>
      <c r="Y566" s="204">
        <f t="shared" si="31"/>
        <v>360.21823509000001</v>
      </c>
    </row>
    <row r="567" spans="1:25" s="208" customFormat="1" ht="15" customHeight="1">
      <c r="A567" s="208" t="s">
        <v>57</v>
      </c>
      <c r="B567" s="209">
        <v>905300</v>
      </c>
      <c r="C567" s="209" t="s">
        <v>117</v>
      </c>
      <c r="D567" s="221" t="s">
        <v>118</v>
      </c>
      <c r="E567" s="199">
        <v>871047</v>
      </c>
      <c r="F567" s="209">
        <v>9020</v>
      </c>
      <c r="G567" s="209" t="s">
        <v>131</v>
      </c>
      <c r="H567" s="203">
        <v>0</v>
      </c>
      <c r="I567" s="210">
        <v>0</v>
      </c>
      <c r="J567" s="204">
        <v>0</v>
      </c>
      <c r="K567" s="204">
        <v>3000</v>
      </c>
      <c r="L567" s="204">
        <v>0</v>
      </c>
      <c r="M567" s="204">
        <v>306.11222040000001</v>
      </c>
      <c r="N567" s="204">
        <v>0</v>
      </c>
      <c r="O567" s="210">
        <v>0</v>
      </c>
      <c r="P567" s="210">
        <v>0</v>
      </c>
      <c r="Q567" s="204">
        <v>0</v>
      </c>
      <c r="R567" s="204">
        <f t="shared" si="29"/>
        <v>3306.1122203999998</v>
      </c>
      <c r="S567" s="209" t="s">
        <v>382</v>
      </c>
      <c r="T567" s="209">
        <v>1900</v>
      </c>
      <c r="U567" s="211" t="s">
        <v>390</v>
      </c>
      <c r="V567" s="210">
        <v>0</v>
      </c>
      <c r="W567" s="210">
        <v>0</v>
      </c>
      <c r="X567" s="204">
        <f t="shared" si="30"/>
        <v>0</v>
      </c>
      <c r="Y567" s="204">
        <f t="shared" si="31"/>
        <v>3306.1122203999998</v>
      </c>
    </row>
    <row r="568" spans="1:25" s="171" customFormat="1" ht="15" customHeight="1">
      <c r="A568" s="171" t="s">
        <v>57</v>
      </c>
      <c r="B568" s="175">
        <v>905300</v>
      </c>
      <c r="C568" s="175" t="s">
        <v>117</v>
      </c>
      <c r="D568" s="170" t="s">
        <v>118</v>
      </c>
      <c r="E568" s="174">
        <v>901001</v>
      </c>
      <c r="F568" s="175">
        <v>1667</v>
      </c>
      <c r="G568" s="175" t="s">
        <v>131</v>
      </c>
      <c r="H568" s="203">
        <v>0</v>
      </c>
      <c r="I568" s="204">
        <v>0</v>
      </c>
      <c r="J568" s="204">
        <v>0</v>
      </c>
      <c r="K568" s="204">
        <v>0</v>
      </c>
      <c r="L568" s="204">
        <v>0</v>
      </c>
      <c r="M568" s="204">
        <v>306.11222040000001</v>
      </c>
      <c r="N568" s="204">
        <v>0</v>
      </c>
      <c r="O568" s="204">
        <v>0</v>
      </c>
      <c r="P568" s="204">
        <v>0</v>
      </c>
      <c r="Q568" s="204">
        <v>0</v>
      </c>
      <c r="R568" s="204">
        <f t="shared" si="29"/>
        <v>306.11222040000001</v>
      </c>
      <c r="S568" s="175" t="s">
        <v>382</v>
      </c>
      <c r="T568" s="175">
        <v>1900</v>
      </c>
      <c r="U568" s="205" t="s">
        <v>390</v>
      </c>
      <c r="V568" s="204">
        <v>0</v>
      </c>
      <c r="W568" s="204">
        <v>0</v>
      </c>
      <c r="X568" s="204">
        <f t="shared" si="30"/>
        <v>0</v>
      </c>
      <c r="Y568" s="204">
        <f t="shared" si="31"/>
        <v>306.11222040000001</v>
      </c>
    </row>
    <row r="569" spans="1:25" s="171" customFormat="1" ht="15" customHeight="1">
      <c r="A569" s="171" t="s">
        <v>57</v>
      </c>
      <c r="B569" s="175">
        <v>905300</v>
      </c>
      <c r="C569" s="175" t="s">
        <v>117</v>
      </c>
      <c r="D569" s="170" t="s">
        <v>118</v>
      </c>
      <c r="E569" s="174">
        <v>901022</v>
      </c>
      <c r="F569" s="175">
        <v>3001</v>
      </c>
      <c r="G569" s="175" t="s">
        <v>131</v>
      </c>
      <c r="H569" s="203">
        <v>0</v>
      </c>
      <c r="I569" s="204">
        <v>0</v>
      </c>
      <c r="J569" s="204">
        <v>0</v>
      </c>
      <c r="K569" s="204">
        <v>0</v>
      </c>
      <c r="L569" s="204">
        <v>0</v>
      </c>
      <c r="M569" s="204">
        <v>306.11222040000001</v>
      </c>
      <c r="N569" s="204">
        <v>0</v>
      </c>
      <c r="O569" s="204">
        <v>0</v>
      </c>
      <c r="P569" s="204">
        <v>0</v>
      </c>
      <c r="Q569" s="204">
        <v>0</v>
      </c>
      <c r="R569" s="204">
        <f t="shared" si="29"/>
        <v>306.11222040000001</v>
      </c>
      <c r="S569" s="175" t="s">
        <v>382</v>
      </c>
      <c r="T569" s="175">
        <v>1900</v>
      </c>
      <c r="U569" s="205" t="s">
        <v>390</v>
      </c>
      <c r="V569" s="204">
        <v>0</v>
      </c>
      <c r="W569" s="204">
        <v>0</v>
      </c>
      <c r="X569" s="204">
        <f t="shared" si="30"/>
        <v>0</v>
      </c>
      <c r="Y569" s="204">
        <f t="shared" si="31"/>
        <v>306.11222040000001</v>
      </c>
    </row>
    <row r="570" spans="1:25" s="171" customFormat="1" ht="15" customHeight="1">
      <c r="A570" s="171" t="s">
        <v>57</v>
      </c>
      <c r="B570" s="175">
        <v>905300</v>
      </c>
      <c r="C570" s="175" t="s">
        <v>117</v>
      </c>
      <c r="D570" s="170" t="s">
        <v>118</v>
      </c>
      <c r="E570" s="174">
        <v>931038</v>
      </c>
      <c r="F570" s="175">
        <v>3007</v>
      </c>
      <c r="G570" s="175" t="s">
        <v>131</v>
      </c>
      <c r="H570" s="203">
        <v>0</v>
      </c>
      <c r="I570" s="204">
        <v>0</v>
      </c>
      <c r="J570" s="204">
        <v>0</v>
      </c>
      <c r="K570" s="204">
        <v>914.52299211000013</v>
      </c>
      <c r="L570" s="204">
        <v>0</v>
      </c>
      <c r="M570" s="204">
        <v>306.11222040000001</v>
      </c>
      <c r="N570" s="204">
        <v>0</v>
      </c>
      <c r="O570" s="204">
        <v>0</v>
      </c>
      <c r="P570" s="204">
        <v>0</v>
      </c>
      <c r="Q570" s="204">
        <v>0</v>
      </c>
      <c r="R570" s="204">
        <f t="shared" si="29"/>
        <v>1220.6352125100002</v>
      </c>
      <c r="S570" s="175" t="s">
        <v>382</v>
      </c>
      <c r="T570" s="175">
        <v>1900</v>
      </c>
      <c r="U570" s="205" t="s">
        <v>390</v>
      </c>
      <c r="V570" s="204">
        <v>0</v>
      </c>
      <c r="W570" s="204">
        <v>0</v>
      </c>
      <c r="X570" s="204">
        <f t="shared" si="30"/>
        <v>0</v>
      </c>
      <c r="Y570" s="204">
        <f t="shared" si="31"/>
        <v>1220.6352125100002</v>
      </c>
    </row>
    <row r="571" spans="1:25" s="171" customFormat="1" ht="15" customHeight="1">
      <c r="A571" s="171" t="s">
        <v>57</v>
      </c>
      <c r="B571" s="175">
        <v>905300</v>
      </c>
      <c r="C571" s="175" t="s">
        <v>117</v>
      </c>
      <c r="D571" s="170" t="s">
        <v>118</v>
      </c>
      <c r="E571" s="174">
        <v>951074</v>
      </c>
      <c r="F571" s="175">
        <v>4040</v>
      </c>
      <c r="G571" s="175" t="s">
        <v>131</v>
      </c>
      <c r="H571" s="203">
        <v>0</v>
      </c>
      <c r="I571" s="204">
        <v>0</v>
      </c>
      <c r="J571" s="204">
        <v>0</v>
      </c>
      <c r="K571" s="204">
        <v>0</v>
      </c>
      <c r="L571" s="204">
        <v>0</v>
      </c>
      <c r="M571" s="204">
        <v>306.11222040000001</v>
      </c>
      <c r="N571" s="204">
        <v>0</v>
      </c>
      <c r="O571" s="204">
        <v>0</v>
      </c>
      <c r="P571" s="204">
        <v>0</v>
      </c>
      <c r="Q571" s="204">
        <v>0</v>
      </c>
      <c r="R571" s="204">
        <f t="shared" si="29"/>
        <v>306.11222040000001</v>
      </c>
      <c r="S571" s="175" t="s">
        <v>382</v>
      </c>
      <c r="T571" s="175">
        <v>1900</v>
      </c>
      <c r="U571" s="205" t="s">
        <v>390</v>
      </c>
      <c r="V571" s="204">
        <v>0</v>
      </c>
      <c r="W571" s="204">
        <v>0</v>
      </c>
      <c r="X571" s="204">
        <f t="shared" si="30"/>
        <v>0</v>
      </c>
      <c r="Y571" s="204">
        <f t="shared" si="31"/>
        <v>306.11222040000001</v>
      </c>
    </row>
    <row r="572" spans="1:25" s="171" customFormat="1" ht="15" customHeight="1">
      <c r="A572" s="171" t="s">
        <v>57</v>
      </c>
      <c r="B572" s="175">
        <v>905300</v>
      </c>
      <c r="C572" s="175" t="s">
        <v>117</v>
      </c>
      <c r="D572" s="170" t="s">
        <v>118</v>
      </c>
      <c r="E572" s="174">
        <v>951075</v>
      </c>
      <c r="F572" s="175">
        <v>4040</v>
      </c>
      <c r="G572" s="175" t="s">
        <v>131</v>
      </c>
      <c r="H572" s="203">
        <v>0</v>
      </c>
      <c r="I572" s="204">
        <v>0</v>
      </c>
      <c r="J572" s="204">
        <v>0</v>
      </c>
      <c r="K572" s="204">
        <v>0</v>
      </c>
      <c r="L572" s="204">
        <v>0</v>
      </c>
      <c r="M572" s="204">
        <v>306.11222040000001</v>
      </c>
      <c r="N572" s="204">
        <v>0</v>
      </c>
      <c r="O572" s="204">
        <v>0</v>
      </c>
      <c r="P572" s="204">
        <v>0</v>
      </c>
      <c r="Q572" s="204">
        <v>0</v>
      </c>
      <c r="R572" s="204">
        <f t="shared" si="29"/>
        <v>306.11222040000001</v>
      </c>
      <c r="S572" s="175" t="s">
        <v>382</v>
      </c>
      <c r="T572" s="175">
        <v>1900</v>
      </c>
      <c r="U572" s="205" t="s">
        <v>390</v>
      </c>
      <c r="V572" s="204">
        <v>0</v>
      </c>
      <c r="W572" s="204">
        <v>0</v>
      </c>
      <c r="X572" s="204">
        <f t="shared" si="30"/>
        <v>0</v>
      </c>
      <c r="Y572" s="204">
        <f t="shared" si="31"/>
        <v>306.11222040000001</v>
      </c>
    </row>
    <row r="573" spans="1:25" s="171" customFormat="1" ht="15" customHeight="1">
      <c r="A573" s="171" t="s">
        <v>57</v>
      </c>
      <c r="B573" s="175">
        <v>905300</v>
      </c>
      <c r="C573" s="175" t="s">
        <v>117</v>
      </c>
      <c r="D573" s="170" t="s">
        <v>118</v>
      </c>
      <c r="E573" s="174">
        <v>951084</v>
      </c>
      <c r="F573" s="175">
        <v>3004</v>
      </c>
      <c r="G573" s="175" t="s">
        <v>131</v>
      </c>
      <c r="H573" s="203">
        <v>0</v>
      </c>
      <c r="I573" s="204">
        <v>0</v>
      </c>
      <c r="J573" s="204">
        <v>0</v>
      </c>
      <c r="K573" s="204">
        <v>0</v>
      </c>
      <c r="L573" s="204">
        <v>0</v>
      </c>
      <c r="M573" s="204">
        <v>306.11222040000001</v>
      </c>
      <c r="N573" s="204">
        <v>0</v>
      </c>
      <c r="O573" s="204">
        <v>0</v>
      </c>
      <c r="P573" s="204">
        <v>0</v>
      </c>
      <c r="Q573" s="204">
        <v>0</v>
      </c>
      <c r="R573" s="204">
        <f t="shared" si="29"/>
        <v>306.11222040000001</v>
      </c>
      <c r="S573" s="175" t="s">
        <v>382</v>
      </c>
      <c r="T573" s="175">
        <v>1900</v>
      </c>
      <c r="U573" s="205" t="s">
        <v>390</v>
      </c>
      <c r="V573" s="204">
        <v>0</v>
      </c>
      <c r="W573" s="204">
        <v>0</v>
      </c>
      <c r="X573" s="204">
        <f t="shared" si="30"/>
        <v>0</v>
      </c>
      <c r="Y573" s="204">
        <f t="shared" si="31"/>
        <v>306.11222040000001</v>
      </c>
    </row>
    <row r="574" spans="1:25" s="171" customFormat="1" ht="15" customHeight="1">
      <c r="A574" s="171" t="s">
        <v>57</v>
      </c>
      <c r="B574" s="175">
        <v>905300</v>
      </c>
      <c r="C574" s="175" t="s">
        <v>117</v>
      </c>
      <c r="D574" s="170" t="s">
        <v>118</v>
      </c>
      <c r="E574" s="174">
        <v>951085</v>
      </c>
      <c r="F574" s="175">
        <v>3004</v>
      </c>
      <c r="G574" s="175" t="s">
        <v>131</v>
      </c>
      <c r="H574" s="203">
        <v>0</v>
      </c>
      <c r="I574" s="204">
        <v>0</v>
      </c>
      <c r="J574" s="204">
        <v>0</v>
      </c>
      <c r="K574" s="204">
        <v>2536.7725492199997</v>
      </c>
      <c r="L574" s="204">
        <v>0</v>
      </c>
      <c r="M574" s="204">
        <v>306.11222040000001</v>
      </c>
      <c r="N574" s="204">
        <v>0</v>
      </c>
      <c r="O574" s="204">
        <v>0</v>
      </c>
      <c r="P574" s="204">
        <v>0</v>
      </c>
      <c r="Q574" s="204">
        <v>0</v>
      </c>
      <c r="R574" s="204">
        <f t="shared" si="29"/>
        <v>2842.8847696199996</v>
      </c>
      <c r="S574" s="175" t="s">
        <v>382</v>
      </c>
      <c r="T574" s="175">
        <v>1900</v>
      </c>
      <c r="U574" s="205" t="s">
        <v>390</v>
      </c>
      <c r="V574" s="204">
        <v>0</v>
      </c>
      <c r="W574" s="204">
        <v>0</v>
      </c>
      <c r="X574" s="204">
        <f t="shared" si="30"/>
        <v>0</v>
      </c>
      <c r="Y574" s="204">
        <f t="shared" si="31"/>
        <v>2842.8847696199996</v>
      </c>
    </row>
    <row r="575" spans="1:25" s="171" customFormat="1" ht="15" customHeight="1">
      <c r="A575" s="171" t="s">
        <v>57</v>
      </c>
      <c r="B575" s="175">
        <v>905300</v>
      </c>
      <c r="C575" s="175" t="s">
        <v>117</v>
      </c>
      <c r="D575" s="170" t="s">
        <v>118</v>
      </c>
      <c r="E575" s="174">
        <v>971092</v>
      </c>
      <c r="F575" s="175">
        <v>1211</v>
      </c>
      <c r="G575" s="175" t="s">
        <v>131</v>
      </c>
      <c r="H575" s="203">
        <v>0</v>
      </c>
      <c r="I575" s="204">
        <v>0</v>
      </c>
      <c r="J575" s="204">
        <v>0</v>
      </c>
      <c r="K575" s="204">
        <v>5548.2447220199992</v>
      </c>
      <c r="L575" s="204">
        <v>1639.3625129700001</v>
      </c>
      <c r="M575" s="204">
        <v>1147.9208265</v>
      </c>
      <c r="N575" s="204">
        <v>0</v>
      </c>
      <c r="O575" s="204">
        <v>0</v>
      </c>
      <c r="P575" s="204">
        <v>0</v>
      </c>
      <c r="Q575" s="204">
        <v>0</v>
      </c>
      <c r="R575" s="204">
        <f t="shared" si="29"/>
        <v>8335.5280614900003</v>
      </c>
      <c r="S575" s="175" t="s">
        <v>154</v>
      </c>
      <c r="T575" s="175">
        <v>2007</v>
      </c>
      <c r="U575" s="205" t="s">
        <v>390</v>
      </c>
      <c r="V575" s="204">
        <v>0</v>
      </c>
      <c r="W575" s="204">
        <v>0</v>
      </c>
      <c r="X575" s="204">
        <f t="shared" si="30"/>
        <v>0</v>
      </c>
      <c r="Y575" s="204">
        <f t="shared" si="31"/>
        <v>8335.5280614900003</v>
      </c>
    </row>
    <row r="576" spans="1:25" s="171" customFormat="1" ht="15" customHeight="1">
      <c r="A576" s="171" t="s">
        <v>57</v>
      </c>
      <c r="B576" s="175">
        <v>905300</v>
      </c>
      <c r="C576" s="175" t="s">
        <v>117</v>
      </c>
      <c r="D576" s="170" t="s">
        <v>118</v>
      </c>
      <c r="E576" s="174">
        <v>971116</v>
      </c>
      <c r="F576" s="175">
        <v>1500</v>
      </c>
      <c r="G576" s="175" t="s">
        <v>131</v>
      </c>
      <c r="H576" s="203">
        <v>0</v>
      </c>
      <c r="I576" s="204">
        <v>0</v>
      </c>
      <c r="J576" s="204">
        <v>0</v>
      </c>
      <c r="K576" s="204">
        <v>0</v>
      </c>
      <c r="L576" s="204">
        <v>80.935865010000001</v>
      </c>
      <c r="M576" s="204">
        <v>1147.9208265</v>
      </c>
      <c r="N576" s="204">
        <v>0</v>
      </c>
      <c r="O576" s="204">
        <v>0</v>
      </c>
      <c r="P576" s="204">
        <v>0</v>
      </c>
      <c r="Q576" s="204">
        <v>0</v>
      </c>
      <c r="R576" s="204">
        <f t="shared" si="29"/>
        <v>1228.85669151</v>
      </c>
      <c r="S576" s="175" t="s">
        <v>382</v>
      </c>
      <c r="T576" s="175">
        <v>1900</v>
      </c>
      <c r="U576" s="205" t="s">
        <v>390</v>
      </c>
      <c r="V576" s="204">
        <v>0</v>
      </c>
      <c r="W576" s="204">
        <v>0</v>
      </c>
      <c r="X576" s="204">
        <f t="shared" si="30"/>
        <v>0</v>
      </c>
      <c r="Y576" s="204">
        <f t="shared" si="31"/>
        <v>1228.85669151</v>
      </c>
    </row>
    <row r="577" spans="1:25" s="171" customFormat="1" ht="15" customHeight="1">
      <c r="A577" s="171" t="s">
        <v>57</v>
      </c>
      <c r="B577" s="175">
        <v>905300</v>
      </c>
      <c r="C577" s="175" t="s">
        <v>117</v>
      </c>
      <c r="D577" s="170" t="s">
        <v>118</v>
      </c>
      <c r="E577" s="174">
        <v>991044</v>
      </c>
      <c r="F577" s="175">
        <v>1210</v>
      </c>
      <c r="G577" s="175" t="s">
        <v>130</v>
      </c>
      <c r="H577" s="203">
        <v>1706.8723</v>
      </c>
      <c r="I577" s="204">
        <v>3411.72</v>
      </c>
      <c r="J577" s="204">
        <v>28.19789280000003</v>
      </c>
      <c r="K577" s="204">
        <v>0</v>
      </c>
      <c r="L577" s="204">
        <v>0</v>
      </c>
      <c r="M577" s="204">
        <v>1147.9208265</v>
      </c>
      <c r="N577" s="204">
        <v>0</v>
      </c>
      <c r="O577" s="204">
        <v>0</v>
      </c>
      <c r="P577" s="204">
        <v>0</v>
      </c>
      <c r="Q577" s="204">
        <v>0</v>
      </c>
      <c r="R577" s="204">
        <f t="shared" si="29"/>
        <v>4587.8387192999999</v>
      </c>
      <c r="S577" s="175" t="s">
        <v>154</v>
      </c>
      <c r="T577" s="175">
        <v>2009</v>
      </c>
      <c r="U577" s="205" t="s">
        <v>390</v>
      </c>
      <c r="V577" s="204">
        <v>0</v>
      </c>
      <c r="W577" s="204">
        <v>0</v>
      </c>
      <c r="X577" s="204">
        <f t="shared" si="30"/>
        <v>0</v>
      </c>
      <c r="Y577" s="204">
        <f t="shared" si="31"/>
        <v>4587.8387192999999</v>
      </c>
    </row>
    <row r="578" spans="1:25" s="171" customFormat="1" ht="15" customHeight="1">
      <c r="A578" s="171" t="s">
        <v>57</v>
      </c>
      <c r="B578" s="175">
        <v>905300</v>
      </c>
      <c r="C578" s="175" t="s">
        <v>117</v>
      </c>
      <c r="D578" s="170" t="s">
        <v>118</v>
      </c>
      <c r="E578" s="174">
        <v>991124</v>
      </c>
      <c r="F578" s="175">
        <v>3004</v>
      </c>
      <c r="G578" s="175" t="s">
        <v>131</v>
      </c>
      <c r="H578" s="203">
        <v>0</v>
      </c>
      <c r="I578" s="204">
        <v>0</v>
      </c>
      <c r="J578" s="204">
        <v>0</v>
      </c>
      <c r="K578" s="204">
        <v>0</v>
      </c>
      <c r="L578" s="204">
        <v>0</v>
      </c>
      <c r="M578" s="204">
        <v>306.11222040000001</v>
      </c>
      <c r="N578" s="204">
        <v>0</v>
      </c>
      <c r="O578" s="204">
        <v>0</v>
      </c>
      <c r="P578" s="204">
        <v>0</v>
      </c>
      <c r="Q578" s="204">
        <v>0</v>
      </c>
      <c r="R578" s="204">
        <f t="shared" si="29"/>
        <v>306.11222040000001</v>
      </c>
      <c r="S578" s="175" t="s">
        <v>382</v>
      </c>
      <c r="T578" s="175">
        <v>1900</v>
      </c>
      <c r="U578" s="205" t="s">
        <v>390</v>
      </c>
      <c r="V578" s="204">
        <v>0</v>
      </c>
      <c r="W578" s="204">
        <v>0</v>
      </c>
      <c r="X578" s="204">
        <f t="shared" si="30"/>
        <v>0</v>
      </c>
      <c r="Y578" s="204">
        <f t="shared" si="31"/>
        <v>306.11222040000001</v>
      </c>
    </row>
    <row r="579" spans="1:25" s="171" customFormat="1" ht="15" customHeight="1">
      <c r="A579" s="171" t="s">
        <v>57</v>
      </c>
      <c r="B579" s="175">
        <v>905300</v>
      </c>
      <c r="C579" s="175" t="s">
        <v>117</v>
      </c>
      <c r="D579" s="170" t="s">
        <v>118</v>
      </c>
      <c r="E579" s="174">
        <v>991126</v>
      </c>
      <c r="F579" s="175">
        <v>3004</v>
      </c>
      <c r="G579" s="175" t="s">
        <v>131</v>
      </c>
      <c r="H579" s="203">
        <v>0</v>
      </c>
      <c r="I579" s="204">
        <v>0</v>
      </c>
      <c r="J579" s="204">
        <v>0</v>
      </c>
      <c r="K579" s="204">
        <v>0</v>
      </c>
      <c r="L579" s="204">
        <v>0</v>
      </c>
      <c r="M579" s="204">
        <v>306.11222040000001</v>
      </c>
      <c r="N579" s="204">
        <v>0</v>
      </c>
      <c r="O579" s="204">
        <v>0</v>
      </c>
      <c r="P579" s="204">
        <v>0</v>
      </c>
      <c r="Q579" s="204">
        <v>0</v>
      </c>
      <c r="R579" s="204">
        <f t="shared" ref="R579:R642" si="32">SUM(I579:Q579)</f>
        <v>306.11222040000001</v>
      </c>
      <c r="S579" s="175" t="s">
        <v>382</v>
      </c>
      <c r="T579" s="175">
        <v>1900</v>
      </c>
      <c r="U579" s="205" t="s">
        <v>390</v>
      </c>
      <c r="V579" s="204">
        <v>0</v>
      </c>
      <c r="W579" s="204">
        <v>0</v>
      </c>
      <c r="X579" s="204">
        <f t="shared" ref="X579:X642" si="33">V579+W579</f>
        <v>0</v>
      </c>
      <c r="Y579" s="204">
        <f t="shared" ref="Y579:Y642" si="34">R579+X579</f>
        <v>306.11222040000001</v>
      </c>
    </row>
    <row r="580" spans="1:25" s="171" customFormat="1" ht="15" customHeight="1">
      <c r="A580" s="171" t="s">
        <v>57</v>
      </c>
      <c r="B580" s="175">
        <v>905300</v>
      </c>
      <c r="C580" s="175" t="s">
        <v>117</v>
      </c>
      <c r="D580" s="170" t="s">
        <v>118</v>
      </c>
      <c r="E580" s="174">
        <v>991127</v>
      </c>
      <c r="F580" s="175">
        <v>9020</v>
      </c>
      <c r="G580" s="175" t="s">
        <v>131</v>
      </c>
      <c r="H580" s="203">
        <v>0</v>
      </c>
      <c r="I580" s="204">
        <v>0</v>
      </c>
      <c r="J580" s="204">
        <v>0</v>
      </c>
      <c r="K580" s="204">
        <v>0</v>
      </c>
      <c r="L580" s="204">
        <v>0</v>
      </c>
      <c r="M580" s="204">
        <v>306.11222040000001</v>
      </c>
      <c r="N580" s="204">
        <v>0</v>
      </c>
      <c r="O580" s="204">
        <v>0</v>
      </c>
      <c r="P580" s="204">
        <v>0</v>
      </c>
      <c r="Q580" s="204">
        <v>0</v>
      </c>
      <c r="R580" s="204">
        <f t="shared" si="32"/>
        <v>306.11222040000001</v>
      </c>
      <c r="S580" s="175" t="s">
        <v>382</v>
      </c>
      <c r="T580" s="175">
        <v>1900</v>
      </c>
      <c r="U580" s="205" t="s">
        <v>390</v>
      </c>
      <c r="V580" s="204">
        <v>0</v>
      </c>
      <c r="W580" s="204">
        <v>0</v>
      </c>
      <c r="X580" s="204">
        <f t="shared" si="33"/>
        <v>0</v>
      </c>
      <c r="Y580" s="204">
        <f t="shared" si="34"/>
        <v>306.11222040000001</v>
      </c>
    </row>
    <row r="581" spans="1:25" s="171" customFormat="1" ht="15" customHeight="1">
      <c r="A581" s="171" t="s">
        <v>57</v>
      </c>
      <c r="B581" s="175">
        <v>905500</v>
      </c>
      <c r="C581" s="175" t="s">
        <v>366</v>
      </c>
      <c r="D581" s="170" t="s">
        <v>107</v>
      </c>
      <c r="E581" s="174">
        <v>121054</v>
      </c>
      <c r="F581" s="175">
        <v>1210</v>
      </c>
      <c r="G581" s="175" t="s">
        <v>130</v>
      </c>
      <c r="H581" s="203">
        <v>5874.9032999999999</v>
      </c>
      <c r="I581" s="204">
        <v>3411.72</v>
      </c>
      <c r="J581" s="204">
        <v>836.04921120000029</v>
      </c>
      <c r="K581" s="204">
        <v>0</v>
      </c>
      <c r="L581" s="204">
        <v>0</v>
      </c>
      <c r="M581" s="204">
        <v>1147.9208265</v>
      </c>
      <c r="N581" s="204">
        <v>0</v>
      </c>
      <c r="O581" s="204">
        <v>0</v>
      </c>
      <c r="P581" s="204">
        <v>0</v>
      </c>
      <c r="Q581" s="204">
        <v>193.76000000000002</v>
      </c>
      <c r="R581" s="204">
        <f t="shared" si="32"/>
        <v>5589.4500377000004</v>
      </c>
      <c r="S581" s="175" t="s">
        <v>152</v>
      </c>
      <c r="T581" s="175">
        <v>2022</v>
      </c>
      <c r="U581" s="205" t="s">
        <v>394</v>
      </c>
      <c r="V581" s="204">
        <v>3200</v>
      </c>
      <c r="W581" s="204">
        <v>765.85</v>
      </c>
      <c r="X581" s="204">
        <f t="shared" si="33"/>
        <v>3965.85</v>
      </c>
      <c r="Y581" s="204">
        <f t="shared" si="34"/>
        <v>9555.3000377000008</v>
      </c>
    </row>
    <row r="582" spans="1:25" s="171" customFormat="1" ht="15" customHeight="1">
      <c r="A582" s="171" t="s">
        <v>57</v>
      </c>
      <c r="B582" s="175">
        <v>905500</v>
      </c>
      <c r="C582" s="175" t="s">
        <v>119</v>
      </c>
      <c r="D582" s="170" t="s">
        <v>107</v>
      </c>
      <c r="E582" s="174" t="s">
        <v>122</v>
      </c>
      <c r="F582" s="175">
        <v>1505</v>
      </c>
      <c r="G582" s="175" t="s">
        <v>131</v>
      </c>
      <c r="H582" s="203">
        <v>0</v>
      </c>
      <c r="I582" s="204">
        <v>0</v>
      </c>
      <c r="J582" s="204">
        <v>0</v>
      </c>
      <c r="K582" s="204">
        <v>0</v>
      </c>
      <c r="L582" s="204">
        <v>0</v>
      </c>
      <c r="M582" s="204">
        <v>306.11222040000001</v>
      </c>
      <c r="N582" s="204">
        <v>0</v>
      </c>
      <c r="O582" s="204">
        <v>0</v>
      </c>
      <c r="P582" s="204">
        <v>0</v>
      </c>
      <c r="Q582" s="204">
        <v>0</v>
      </c>
      <c r="R582" s="204">
        <f t="shared" si="32"/>
        <v>306.11222040000001</v>
      </c>
      <c r="S582" s="175" t="s">
        <v>382</v>
      </c>
      <c r="T582" s="175">
        <v>1900</v>
      </c>
      <c r="U582" s="205" t="s">
        <v>390</v>
      </c>
      <c r="V582" s="204">
        <v>0</v>
      </c>
      <c r="W582" s="204">
        <v>0</v>
      </c>
      <c r="X582" s="204">
        <f t="shared" si="33"/>
        <v>0</v>
      </c>
      <c r="Y582" s="204">
        <f t="shared" si="34"/>
        <v>306.11222040000001</v>
      </c>
    </row>
    <row r="583" spans="1:25" s="171" customFormat="1" ht="15" customHeight="1">
      <c r="A583" s="171" t="s">
        <v>57</v>
      </c>
      <c r="B583" s="175">
        <v>905500</v>
      </c>
      <c r="C583" s="175" t="s">
        <v>119</v>
      </c>
      <c r="D583" s="170" t="s">
        <v>107</v>
      </c>
      <c r="E583" s="174" t="s">
        <v>677</v>
      </c>
      <c r="F583" s="175">
        <v>3007</v>
      </c>
      <c r="G583" s="175" t="s">
        <v>131</v>
      </c>
      <c r="H583" s="203">
        <v>0</v>
      </c>
      <c r="I583" s="204">
        <v>0</v>
      </c>
      <c r="J583" s="204">
        <v>0</v>
      </c>
      <c r="K583" s="204">
        <v>0</v>
      </c>
      <c r="L583" s="204">
        <v>0</v>
      </c>
      <c r="M583" s="204">
        <v>306.11222040000001</v>
      </c>
      <c r="N583" s="204">
        <v>0</v>
      </c>
      <c r="O583" s="204">
        <v>0</v>
      </c>
      <c r="P583" s="204">
        <v>0</v>
      </c>
      <c r="Q583" s="204">
        <v>0</v>
      </c>
      <c r="R583" s="204">
        <f t="shared" si="32"/>
        <v>306.11222040000001</v>
      </c>
      <c r="S583" s="175" t="s">
        <v>382</v>
      </c>
      <c r="T583" s="175">
        <v>1900</v>
      </c>
      <c r="U583" s="205" t="s">
        <v>390</v>
      </c>
      <c r="V583" s="204">
        <v>0</v>
      </c>
      <c r="W583" s="204">
        <v>0</v>
      </c>
      <c r="X583" s="204">
        <f t="shared" si="33"/>
        <v>0</v>
      </c>
      <c r="Y583" s="204">
        <f t="shared" si="34"/>
        <v>306.11222040000001</v>
      </c>
    </row>
    <row r="584" spans="1:25" s="171" customFormat="1" ht="15" customHeight="1">
      <c r="A584" s="171" t="s">
        <v>57</v>
      </c>
      <c r="B584" s="175">
        <v>905500</v>
      </c>
      <c r="C584" s="175" t="s">
        <v>119</v>
      </c>
      <c r="D584" s="170" t="s">
        <v>107</v>
      </c>
      <c r="E584" s="177" t="s">
        <v>678</v>
      </c>
      <c r="F584" s="175">
        <v>1209</v>
      </c>
      <c r="G584" s="175" t="s">
        <v>130</v>
      </c>
      <c r="H584" s="203">
        <v>8184.9053999999996</v>
      </c>
      <c r="I584" s="204">
        <v>3348.54</v>
      </c>
      <c r="J584" s="204">
        <v>1847.0840472000002</v>
      </c>
      <c r="K584" s="204">
        <v>0</v>
      </c>
      <c r="L584" s="204">
        <v>0</v>
      </c>
      <c r="M584" s="204">
        <v>1147.9208265</v>
      </c>
      <c r="N584" s="204">
        <v>0</v>
      </c>
      <c r="O584" s="204">
        <v>0</v>
      </c>
      <c r="P584" s="204">
        <v>0</v>
      </c>
      <c r="Q584" s="204">
        <v>0</v>
      </c>
      <c r="R584" s="204">
        <f t="shared" si="32"/>
        <v>6343.5448736999997</v>
      </c>
      <c r="S584" s="175" t="s">
        <v>154</v>
      </c>
      <c r="T584" s="175">
        <v>2014</v>
      </c>
      <c r="U584" s="205" t="s">
        <v>390</v>
      </c>
      <c r="V584" s="204">
        <v>0</v>
      </c>
      <c r="W584" s="204">
        <v>0</v>
      </c>
      <c r="X584" s="204">
        <f t="shared" si="33"/>
        <v>0</v>
      </c>
      <c r="Y584" s="204">
        <f t="shared" si="34"/>
        <v>6343.5448736999997</v>
      </c>
    </row>
    <row r="585" spans="1:25" s="171" customFormat="1" ht="15" customHeight="1">
      <c r="A585" s="171" t="s">
        <v>57</v>
      </c>
      <c r="B585" s="175">
        <v>905500</v>
      </c>
      <c r="C585" s="175" t="s">
        <v>119</v>
      </c>
      <c r="D585" s="170" t="s">
        <v>107</v>
      </c>
      <c r="E585" s="177" t="s">
        <v>679</v>
      </c>
      <c r="F585" s="175">
        <v>1254</v>
      </c>
      <c r="G585" s="175" t="s">
        <v>131</v>
      </c>
      <c r="H585" s="203">
        <v>0</v>
      </c>
      <c r="I585" s="204">
        <v>0</v>
      </c>
      <c r="J585" s="204">
        <v>0</v>
      </c>
      <c r="K585" s="204">
        <v>12118.688888670004</v>
      </c>
      <c r="L585" s="204">
        <v>1845.1515455100002</v>
      </c>
      <c r="M585" s="204">
        <v>1147.9208265</v>
      </c>
      <c r="N585" s="204">
        <v>1798.8624026100001</v>
      </c>
      <c r="O585" s="204">
        <v>0</v>
      </c>
      <c r="P585" s="204">
        <v>0</v>
      </c>
      <c r="Q585" s="204">
        <v>0</v>
      </c>
      <c r="R585" s="204">
        <f t="shared" si="32"/>
        <v>16910.623663290004</v>
      </c>
      <c r="S585" s="175" t="s">
        <v>154</v>
      </c>
      <c r="T585" s="175">
        <v>2014</v>
      </c>
      <c r="U585" s="205" t="s">
        <v>390</v>
      </c>
      <c r="V585" s="204">
        <v>0</v>
      </c>
      <c r="W585" s="204">
        <v>0</v>
      </c>
      <c r="X585" s="204">
        <f t="shared" si="33"/>
        <v>0</v>
      </c>
      <c r="Y585" s="204">
        <f t="shared" si="34"/>
        <v>16910.623663290004</v>
      </c>
    </row>
    <row r="586" spans="1:25" s="171" customFormat="1" ht="15" customHeight="1">
      <c r="A586" s="171" t="s">
        <v>57</v>
      </c>
      <c r="B586" s="175">
        <v>905500</v>
      </c>
      <c r="C586" s="175" t="s">
        <v>119</v>
      </c>
      <c r="D586" s="170" t="s">
        <v>107</v>
      </c>
      <c r="E586" s="177" t="s">
        <v>680</v>
      </c>
      <c r="F586" s="175">
        <v>1256</v>
      </c>
      <c r="G586" s="175" t="s">
        <v>131</v>
      </c>
      <c r="H586" s="203">
        <v>0</v>
      </c>
      <c r="I586" s="204">
        <v>0</v>
      </c>
      <c r="J586" s="204">
        <v>0</v>
      </c>
      <c r="K586" s="204">
        <v>8124.2291484899997</v>
      </c>
      <c r="L586" s="204">
        <v>1052.2172524500002</v>
      </c>
      <c r="M586" s="204">
        <v>1147.9208265</v>
      </c>
      <c r="N586" s="204">
        <v>0</v>
      </c>
      <c r="O586" s="204">
        <v>0</v>
      </c>
      <c r="P586" s="204">
        <v>0</v>
      </c>
      <c r="Q586" s="204">
        <v>544.95000000000005</v>
      </c>
      <c r="R586" s="204">
        <f t="shared" si="32"/>
        <v>10869.31722744</v>
      </c>
      <c r="S586" s="175" t="s">
        <v>152</v>
      </c>
      <c r="T586" s="175">
        <v>2031</v>
      </c>
      <c r="U586" s="205" t="s">
        <v>402</v>
      </c>
      <c r="V586" s="204">
        <v>9000</v>
      </c>
      <c r="W586" s="204">
        <v>2153.94</v>
      </c>
      <c r="X586" s="204">
        <f t="shared" si="33"/>
        <v>11153.94</v>
      </c>
      <c r="Y586" s="204">
        <f t="shared" si="34"/>
        <v>22023.257227440001</v>
      </c>
    </row>
    <row r="587" spans="1:25" s="171" customFormat="1" ht="15" customHeight="1">
      <c r="A587" s="171" t="s">
        <v>57</v>
      </c>
      <c r="B587" s="175">
        <v>905500</v>
      </c>
      <c r="C587" s="175" t="s">
        <v>119</v>
      </c>
      <c r="D587" s="170" t="s">
        <v>107</v>
      </c>
      <c r="E587" s="177" t="s">
        <v>681</v>
      </c>
      <c r="F587" s="175">
        <v>4040</v>
      </c>
      <c r="G587" s="175" t="s">
        <v>131</v>
      </c>
      <c r="H587" s="203">
        <v>0</v>
      </c>
      <c r="I587" s="204">
        <v>0</v>
      </c>
      <c r="J587" s="204">
        <v>0</v>
      </c>
      <c r="K587" s="204">
        <v>0</v>
      </c>
      <c r="L587" s="204">
        <v>0</v>
      </c>
      <c r="M587" s="204">
        <v>306.11222040000001</v>
      </c>
      <c r="N587" s="204">
        <v>0</v>
      </c>
      <c r="O587" s="204">
        <v>0</v>
      </c>
      <c r="P587" s="204">
        <v>0</v>
      </c>
      <c r="Q587" s="204">
        <v>0</v>
      </c>
      <c r="R587" s="204">
        <f t="shared" si="32"/>
        <v>306.11222040000001</v>
      </c>
      <c r="S587" s="175" t="s">
        <v>382</v>
      </c>
      <c r="T587" s="175">
        <v>1900</v>
      </c>
      <c r="U587" s="205" t="s">
        <v>390</v>
      </c>
      <c r="V587" s="204">
        <v>0</v>
      </c>
      <c r="W587" s="204">
        <v>0</v>
      </c>
      <c r="X587" s="204">
        <f t="shared" si="33"/>
        <v>0</v>
      </c>
      <c r="Y587" s="204">
        <f t="shared" si="34"/>
        <v>306.11222040000001</v>
      </c>
    </row>
    <row r="588" spans="1:25" s="171" customFormat="1" ht="15" customHeight="1">
      <c r="A588" s="171" t="s">
        <v>57</v>
      </c>
      <c r="B588" s="175">
        <v>905500</v>
      </c>
      <c r="C588" s="175" t="s">
        <v>119</v>
      </c>
      <c r="D588" s="170" t="s">
        <v>107</v>
      </c>
      <c r="E588" s="177" t="s">
        <v>683</v>
      </c>
      <c r="F588" s="175">
        <v>1209</v>
      </c>
      <c r="G588" s="175" t="s">
        <v>130</v>
      </c>
      <c r="H588" s="203">
        <v>2666.9411999999998</v>
      </c>
      <c r="I588" s="204">
        <v>3348.54</v>
      </c>
      <c r="J588" s="204">
        <v>103.87376720000002</v>
      </c>
      <c r="K588" s="204">
        <v>0</v>
      </c>
      <c r="L588" s="204">
        <v>0</v>
      </c>
      <c r="M588" s="204">
        <v>1147.9208265</v>
      </c>
      <c r="N588" s="204">
        <v>0</v>
      </c>
      <c r="O588" s="204">
        <v>0</v>
      </c>
      <c r="P588" s="204">
        <v>0</v>
      </c>
      <c r="Q588" s="204">
        <v>0</v>
      </c>
      <c r="R588" s="204">
        <f t="shared" si="32"/>
        <v>4600.3345937000004</v>
      </c>
      <c r="S588" s="175" t="s">
        <v>154</v>
      </c>
      <c r="T588" s="175">
        <v>2015</v>
      </c>
      <c r="U588" s="205" t="s">
        <v>390</v>
      </c>
      <c r="V588" s="204">
        <v>0</v>
      </c>
      <c r="W588" s="204">
        <v>0</v>
      </c>
      <c r="X588" s="204">
        <f t="shared" si="33"/>
        <v>0</v>
      </c>
      <c r="Y588" s="204">
        <f t="shared" si="34"/>
        <v>4600.3345937000004</v>
      </c>
    </row>
    <row r="589" spans="1:25" s="171" customFormat="1" ht="15" customHeight="1">
      <c r="A589" s="171" t="s">
        <v>57</v>
      </c>
      <c r="B589" s="175">
        <v>905500</v>
      </c>
      <c r="C589" s="175" t="s">
        <v>119</v>
      </c>
      <c r="D589" s="170" t="s">
        <v>107</v>
      </c>
      <c r="E589" s="177" t="s">
        <v>124</v>
      </c>
      <c r="F589" s="175">
        <v>1209</v>
      </c>
      <c r="G589" s="175" t="s">
        <v>130</v>
      </c>
      <c r="H589" s="203">
        <v>2578.6417999999999</v>
      </c>
      <c r="I589" s="204">
        <v>3348.54</v>
      </c>
      <c r="J589" s="204">
        <v>125.79868000000002</v>
      </c>
      <c r="K589" s="204">
        <v>0</v>
      </c>
      <c r="L589" s="204">
        <v>0</v>
      </c>
      <c r="M589" s="204">
        <v>1147.9208265</v>
      </c>
      <c r="N589" s="204">
        <v>1749.2960393999999</v>
      </c>
      <c r="O589" s="204">
        <v>0</v>
      </c>
      <c r="P589" s="204">
        <v>0</v>
      </c>
      <c r="Q589" s="204">
        <v>0</v>
      </c>
      <c r="R589" s="204">
        <f t="shared" si="32"/>
        <v>6371.5555458999997</v>
      </c>
      <c r="S589" s="175" t="s">
        <v>154</v>
      </c>
      <c r="T589" s="175">
        <v>2016</v>
      </c>
      <c r="U589" s="205" t="s">
        <v>390</v>
      </c>
      <c r="V589" s="204">
        <v>0</v>
      </c>
      <c r="W589" s="204">
        <v>0</v>
      </c>
      <c r="X589" s="204">
        <f t="shared" si="33"/>
        <v>0</v>
      </c>
      <c r="Y589" s="204">
        <f t="shared" si="34"/>
        <v>6371.5555458999997</v>
      </c>
    </row>
    <row r="590" spans="1:25" s="171" customFormat="1" ht="15" customHeight="1">
      <c r="A590" s="171" t="s">
        <v>57</v>
      </c>
      <c r="B590" s="175">
        <v>905500</v>
      </c>
      <c r="C590" s="175" t="s">
        <v>119</v>
      </c>
      <c r="D590" s="170" t="s">
        <v>107</v>
      </c>
      <c r="E590" s="177" t="s">
        <v>682</v>
      </c>
      <c r="F590" s="175">
        <v>1500</v>
      </c>
      <c r="G590" s="175" t="s">
        <v>131</v>
      </c>
      <c r="H590" s="203">
        <v>0</v>
      </c>
      <c r="I590" s="204">
        <v>0</v>
      </c>
      <c r="J590" s="204">
        <v>0</v>
      </c>
      <c r="K590" s="204">
        <v>0</v>
      </c>
      <c r="L590" s="204">
        <v>476.70166089000008</v>
      </c>
      <c r="M590" s="204">
        <v>1147.9208265</v>
      </c>
      <c r="N590" s="204">
        <v>0</v>
      </c>
      <c r="O590" s="204">
        <v>0</v>
      </c>
      <c r="P590" s="204">
        <v>0</v>
      </c>
      <c r="Q590" s="204">
        <v>0</v>
      </c>
      <c r="R590" s="204">
        <f t="shared" si="32"/>
        <v>1624.6224873900001</v>
      </c>
      <c r="S590" s="175" t="s">
        <v>382</v>
      </c>
      <c r="T590" s="175">
        <v>1900</v>
      </c>
      <c r="U590" s="205" t="s">
        <v>390</v>
      </c>
      <c r="V590" s="204">
        <v>0</v>
      </c>
      <c r="W590" s="204">
        <v>0</v>
      </c>
      <c r="X590" s="204">
        <f t="shared" si="33"/>
        <v>0</v>
      </c>
      <c r="Y590" s="204">
        <f t="shared" si="34"/>
        <v>1624.6224873900001</v>
      </c>
    </row>
    <row r="591" spans="1:25" s="171" customFormat="1" ht="15" customHeight="1">
      <c r="A591" s="171" t="s">
        <v>57</v>
      </c>
      <c r="B591" s="175">
        <v>905500</v>
      </c>
      <c r="C591" s="175" t="s">
        <v>119</v>
      </c>
      <c r="D591" s="170" t="s">
        <v>107</v>
      </c>
      <c r="E591" s="177">
        <v>111050</v>
      </c>
      <c r="F591" s="175">
        <v>1195</v>
      </c>
      <c r="G591" s="175" t="s">
        <v>131</v>
      </c>
      <c r="H591" s="203">
        <v>0</v>
      </c>
      <c r="I591" s="204">
        <v>0</v>
      </c>
      <c r="J591" s="204">
        <v>0</v>
      </c>
      <c r="K591" s="204">
        <v>0</v>
      </c>
      <c r="L591" s="204">
        <v>0</v>
      </c>
      <c r="M591" s="204">
        <v>306.11222040000001</v>
      </c>
      <c r="N591" s="204">
        <v>0</v>
      </c>
      <c r="O591" s="204">
        <v>0</v>
      </c>
      <c r="P591" s="204">
        <v>0</v>
      </c>
      <c r="Q591" s="204">
        <v>0</v>
      </c>
      <c r="R591" s="204">
        <f t="shared" si="32"/>
        <v>306.11222040000001</v>
      </c>
      <c r="S591" s="175" t="s">
        <v>382</v>
      </c>
      <c r="T591" s="175">
        <v>1900</v>
      </c>
      <c r="U591" s="205" t="s">
        <v>390</v>
      </c>
      <c r="V591" s="204">
        <v>0</v>
      </c>
      <c r="W591" s="204">
        <v>0</v>
      </c>
      <c r="X591" s="204">
        <f t="shared" si="33"/>
        <v>0</v>
      </c>
      <c r="Y591" s="204">
        <f t="shared" si="34"/>
        <v>306.11222040000001</v>
      </c>
    </row>
    <row r="592" spans="1:25" s="171" customFormat="1" ht="15" customHeight="1">
      <c r="A592" s="171" t="s">
        <v>57</v>
      </c>
      <c r="B592" s="175">
        <v>905500</v>
      </c>
      <c r="C592" s="175" t="s">
        <v>119</v>
      </c>
      <c r="D592" s="170" t="s">
        <v>107</v>
      </c>
      <c r="E592" s="177">
        <v>121044</v>
      </c>
      <c r="F592" s="175">
        <v>1209</v>
      </c>
      <c r="G592" s="175" t="s">
        <v>130</v>
      </c>
      <c r="H592" s="203">
        <v>4628.2354999999998</v>
      </c>
      <c r="I592" s="204">
        <v>3348.54</v>
      </c>
      <c r="J592" s="204">
        <v>460.06374400000016</v>
      </c>
      <c r="K592" s="204">
        <v>0</v>
      </c>
      <c r="L592" s="204">
        <v>0</v>
      </c>
      <c r="M592" s="204">
        <v>1147.9208265</v>
      </c>
      <c r="N592" s="204">
        <v>0</v>
      </c>
      <c r="O592" s="204">
        <v>0</v>
      </c>
      <c r="P592" s="204">
        <v>0</v>
      </c>
      <c r="Q592" s="204">
        <v>175.59500000000003</v>
      </c>
      <c r="R592" s="204">
        <f t="shared" si="32"/>
        <v>5132.1195705</v>
      </c>
      <c r="S592" s="175" t="s">
        <v>152</v>
      </c>
      <c r="T592" s="175">
        <v>2022</v>
      </c>
      <c r="U592" s="205" t="s">
        <v>394</v>
      </c>
      <c r="V592" s="204">
        <v>2900</v>
      </c>
      <c r="W592" s="204">
        <v>694.05</v>
      </c>
      <c r="X592" s="204">
        <f t="shared" si="33"/>
        <v>3594.05</v>
      </c>
      <c r="Y592" s="204">
        <f t="shared" si="34"/>
        <v>8726.1695705000002</v>
      </c>
    </row>
    <row r="593" spans="1:25" s="171" customFormat="1" ht="15" customHeight="1">
      <c r="A593" s="171" t="s">
        <v>57</v>
      </c>
      <c r="B593" s="175">
        <v>905500</v>
      </c>
      <c r="C593" s="175" t="s">
        <v>119</v>
      </c>
      <c r="D593" s="170" t="s">
        <v>107</v>
      </c>
      <c r="E593" s="174">
        <v>151022</v>
      </c>
      <c r="F593" s="175">
        <v>1300</v>
      </c>
      <c r="G593" s="175" t="s">
        <v>131</v>
      </c>
      <c r="H593" s="203">
        <v>0</v>
      </c>
      <c r="I593" s="204">
        <v>0</v>
      </c>
      <c r="J593" s="204">
        <v>0</v>
      </c>
      <c r="K593" s="204">
        <v>9257.4587769299997</v>
      </c>
      <c r="L593" s="204">
        <v>655.29104003999998</v>
      </c>
      <c r="M593" s="204">
        <v>1147.9208265</v>
      </c>
      <c r="N593" s="204">
        <v>0</v>
      </c>
      <c r="O593" s="204">
        <v>0</v>
      </c>
      <c r="P593" s="204">
        <v>0</v>
      </c>
      <c r="Q593" s="204">
        <v>1014.6363500000002</v>
      </c>
      <c r="R593" s="204">
        <f t="shared" si="32"/>
        <v>12075.30699347</v>
      </c>
      <c r="S593" s="175" t="s">
        <v>152</v>
      </c>
      <c r="T593" s="175">
        <v>2025</v>
      </c>
      <c r="U593" s="205" t="s">
        <v>399</v>
      </c>
      <c r="V593" s="204">
        <v>16757</v>
      </c>
      <c r="W593" s="204">
        <v>4010.4</v>
      </c>
      <c r="X593" s="204">
        <f t="shared" si="33"/>
        <v>20767.400000000001</v>
      </c>
      <c r="Y593" s="204">
        <f t="shared" si="34"/>
        <v>32842.706993469998</v>
      </c>
    </row>
    <row r="594" spans="1:25" s="171" customFormat="1" ht="15" customHeight="1">
      <c r="A594" s="171" t="s">
        <v>57</v>
      </c>
      <c r="B594" s="175">
        <v>905500</v>
      </c>
      <c r="C594" s="175" t="s">
        <v>119</v>
      </c>
      <c r="D594" s="170" t="s">
        <v>107</v>
      </c>
      <c r="E594" s="174" t="s">
        <v>731</v>
      </c>
      <c r="F594" s="175">
        <v>1253</v>
      </c>
      <c r="G594" s="175" t="s">
        <v>131</v>
      </c>
      <c r="H594" s="203">
        <v>0</v>
      </c>
      <c r="I594" s="204">
        <v>0</v>
      </c>
      <c r="J594" s="204">
        <v>0</v>
      </c>
      <c r="K594" s="204">
        <v>2232.6541555500003</v>
      </c>
      <c r="L594" s="204">
        <v>1642.7544997500002</v>
      </c>
      <c r="M594" s="204">
        <v>1147.9208265</v>
      </c>
      <c r="N594" s="204">
        <v>0</v>
      </c>
      <c r="O594" s="204">
        <v>0</v>
      </c>
      <c r="P594" s="204">
        <v>0</v>
      </c>
      <c r="Q594" s="204">
        <v>351.19000000000005</v>
      </c>
      <c r="R594" s="204">
        <f t="shared" si="32"/>
        <v>5374.5194818</v>
      </c>
      <c r="S594" s="175" t="s">
        <v>152</v>
      </c>
      <c r="T594" s="175">
        <v>2029</v>
      </c>
      <c r="U594" s="205" t="s">
        <v>399</v>
      </c>
      <c r="V594" s="204">
        <v>5800</v>
      </c>
      <c r="W594" s="204">
        <v>1388.1</v>
      </c>
      <c r="X594" s="204">
        <f t="shared" si="33"/>
        <v>7188.1</v>
      </c>
      <c r="Y594" s="204">
        <f t="shared" si="34"/>
        <v>12562.6194818</v>
      </c>
    </row>
    <row r="595" spans="1:25" s="171" customFormat="1" ht="15" customHeight="1">
      <c r="A595" s="171" t="s">
        <v>57</v>
      </c>
      <c r="B595" s="175">
        <v>905500</v>
      </c>
      <c r="C595" s="175" t="s">
        <v>119</v>
      </c>
      <c r="D595" s="170" t="s">
        <v>107</v>
      </c>
      <c r="E595" s="174" t="s">
        <v>732</v>
      </c>
      <c r="F595" s="175">
        <v>1253</v>
      </c>
      <c r="G595" s="175" t="s">
        <v>131</v>
      </c>
      <c r="H595" s="203">
        <v>0</v>
      </c>
      <c r="I595" s="204">
        <v>0</v>
      </c>
      <c r="J595" s="204">
        <v>0</v>
      </c>
      <c r="K595" s="204">
        <v>759.37147650000009</v>
      </c>
      <c r="L595" s="204">
        <v>1509.4341171000001</v>
      </c>
      <c r="M595" s="204">
        <v>1147.9208265</v>
      </c>
      <c r="N595" s="204">
        <v>0</v>
      </c>
      <c r="O595" s="204">
        <v>0</v>
      </c>
      <c r="P595" s="204">
        <v>0</v>
      </c>
      <c r="Q595" s="204">
        <v>454.125</v>
      </c>
      <c r="R595" s="204">
        <f t="shared" si="32"/>
        <v>3870.8514200999998</v>
      </c>
      <c r="S595" s="175" t="s">
        <v>152</v>
      </c>
      <c r="T595" s="175">
        <v>2029</v>
      </c>
      <c r="U595" s="205" t="s">
        <v>399</v>
      </c>
      <c r="V595" s="204">
        <v>7500</v>
      </c>
      <c r="W595" s="204">
        <v>1794.95</v>
      </c>
      <c r="X595" s="204">
        <f t="shared" si="33"/>
        <v>9294.9500000000007</v>
      </c>
      <c r="Y595" s="204">
        <f t="shared" si="34"/>
        <v>13165.801420100001</v>
      </c>
    </row>
    <row r="596" spans="1:25" s="171" customFormat="1" ht="15" customHeight="1">
      <c r="A596" s="171" t="s">
        <v>57</v>
      </c>
      <c r="B596" s="175">
        <v>905500</v>
      </c>
      <c r="C596" s="175" t="s">
        <v>119</v>
      </c>
      <c r="D596" s="170" t="s">
        <v>107</v>
      </c>
      <c r="E596" s="177" t="s">
        <v>733</v>
      </c>
      <c r="F596" s="175">
        <v>1253</v>
      </c>
      <c r="G596" s="175" t="s">
        <v>131</v>
      </c>
      <c r="H596" s="203">
        <v>0</v>
      </c>
      <c r="I596" s="204">
        <v>0</v>
      </c>
      <c r="J596" s="204">
        <v>0</v>
      </c>
      <c r="K596" s="204">
        <v>1898.47969857</v>
      </c>
      <c r="L596" s="204">
        <v>1256.7693574799998</v>
      </c>
      <c r="M596" s="204">
        <v>1147.9208265</v>
      </c>
      <c r="N596" s="204">
        <v>0</v>
      </c>
      <c r="O596" s="204">
        <v>0</v>
      </c>
      <c r="P596" s="204">
        <v>0</v>
      </c>
      <c r="Q596" s="204">
        <v>351.19000000000005</v>
      </c>
      <c r="R596" s="204">
        <f t="shared" si="32"/>
        <v>4654.3598825499994</v>
      </c>
      <c r="S596" s="175" t="s">
        <v>152</v>
      </c>
      <c r="T596" s="175">
        <v>2029</v>
      </c>
      <c r="U596" s="205" t="s">
        <v>399</v>
      </c>
      <c r="V596" s="204">
        <v>5800</v>
      </c>
      <c r="W596" s="204">
        <v>1388.1</v>
      </c>
      <c r="X596" s="204">
        <f t="shared" si="33"/>
        <v>7188.1</v>
      </c>
      <c r="Y596" s="204">
        <f t="shared" si="34"/>
        <v>11842.45988255</v>
      </c>
    </row>
    <row r="597" spans="1:25" s="171" customFormat="1" ht="15" customHeight="1">
      <c r="A597" s="171" t="s">
        <v>57</v>
      </c>
      <c r="B597" s="175">
        <v>905500</v>
      </c>
      <c r="C597" s="175" t="s">
        <v>119</v>
      </c>
      <c r="D597" s="170" t="s">
        <v>107</v>
      </c>
      <c r="E597" s="177" t="s">
        <v>734</v>
      </c>
      <c r="F597" s="175">
        <v>3004</v>
      </c>
      <c r="G597" s="175" t="s">
        <v>131</v>
      </c>
      <c r="H597" s="203">
        <v>0</v>
      </c>
      <c r="I597" s="204">
        <v>0</v>
      </c>
      <c r="J597" s="204">
        <v>0</v>
      </c>
      <c r="K597" s="204">
        <v>0</v>
      </c>
      <c r="L597" s="204">
        <v>0</v>
      </c>
      <c r="M597" s="204">
        <v>306.11222040000001</v>
      </c>
      <c r="N597" s="204">
        <v>0</v>
      </c>
      <c r="O597" s="204">
        <v>0</v>
      </c>
      <c r="P597" s="204">
        <v>0</v>
      </c>
      <c r="Q597" s="204">
        <v>0</v>
      </c>
      <c r="R597" s="204">
        <f t="shared" si="32"/>
        <v>306.11222040000001</v>
      </c>
      <c r="S597" s="175" t="s">
        <v>382</v>
      </c>
      <c r="T597" s="175">
        <v>1900</v>
      </c>
      <c r="U597" s="205" t="s">
        <v>390</v>
      </c>
      <c r="V597" s="204">
        <v>0</v>
      </c>
      <c r="W597" s="204">
        <v>0</v>
      </c>
      <c r="X597" s="204">
        <f t="shared" si="33"/>
        <v>0</v>
      </c>
      <c r="Y597" s="204">
        <f t="shared" si="34"/>
        <v>306.11222040000001</v>
      </c>
    </row>
    <row r="598" spans="1:25" s="171" customFormat="1" ht="15" customHeight="1">
      <c r="A598" s="171" t="s">
        <v>57</v>
      </c>
      <c r="B598" s="175">
        <v>905500</v>
      </c>
      <c r="C598" s="175" t="s">
        <v>119</v>
      </c>
      <c r="D598" s="170" t="s">
        <v>107</v>
      </c>
      <c r="E598" s="177" t="s">
        <v>735</v>
      </c>
      <c r="F598" s="175">
        <v>3004</v>
      </c>
      <c r="G598" s="175" t="s">
        <v>131</v>
      </c>
      <c r="H598" s="203">
        <v>0</v>
      </c>
      <c r="I598" s="204">
        <v>0</v>
      </c>
      <c r="J598" s="204">
        <v>0</v>
      </c>
      <c r="K598" s="204">
        <v>0</v>
      </c>
      <c r="L598" s="204">
        <v>0</v>
      </c>
      <c r="M598" s="204">
        <v>306.11222040000001</v>
      </c>
      <c r="N598" s="204">
        <v>0</v>
      </c>
      <c r="O598" s="204">
        <v>0</v>
      </c>
      <c r="P598" s="204">
        <v>0</v>
      </c>
      <c r="Q598" s="204">
        <v>0</v>
      </c>
      <c r="R598" s="204">
        <f t="shared" si="32"/>
        <v>306.11222040000001</v>
      </c>
      <c r="S598" s="175" t="s">
        <v>382</v>
      </c>
      <c r="T598" s="175">
        <v>1900</v>
      </c>
      <c r="U598" s="205" t="s">
        <v>390</v>
      </c>
      <c r="V598" s="204">
        <v>0</v>
      </c>
      <c r="W598" s="204">
        <v>0</v>
      </c>
      <c r="X598" s="204">
        <f t="shared" si="33"/>
        <v>0</v>
      </c>
      <c r="Y598" s="204">
        <f t="shared" si="34"/>
        <v>306.11222040000001</v>
      </c>
    </row>
    <row r="599" spans="1:25" s="171" customFormat="1" ht="15" customHeight="1">
      <c r="A599" s="171" t="s">
        <v>57</v>
      </c>
      <c r="B599" s="175">
        <v>905500</v>
      </c>
      <c r="C599" s="175" t="s">
        <v>119</v>
      </c>
      <c r="D599" s="170" t="s">
        <v>107</v>
      </c>
      <c r="E599" s="177" t="s">
        <v>736</v>
      </c>
      <c r="F599" s="175">
        <v>3004</v>
      </c>
      <c r="G599" s="175" t="s">
        <v>131</v>
      </c>
      <c r="H599" s="203">
        <v>0</v>
      </c>
      <c r="I599" s="204">
        <v>0</v>
      </c>
      <c r="J599" s="204">
        <v>0</v>
      </c>
      <c r="K599" s="204">
        <v>0</v>
      </c>
      <c r="L599" s="204">
        <v>0</v>
      </c>
      <c r="M599" s="204">
        <v>306.11222040000001</v>
      </c>
      <c r="N599" s="204">
        <v>0</v>
      </c>
      <c r="O599" s="204">
        <v>0</v>
      </c>
      <c r="P599" s="204">
        <v>0</v>
      </c>
      <c r="Q599" s="204">
        <v>0</v>
      </c>
      <c r="R599" s="204">
        <f t="shared" si="32"/>
        <v>306.11222040000001</v>
      </c>
      <c r="S599" s="175" t="s">
        <v>382</v>
      </c>
      <c r="T599" s="175">
        <v>1900</v>
      </c>
      <c r="U599" s="205" t="s">
        <v>390</v>
      </c>
      <c r="V599" s="204">
        <v>0</v>
      </c>
      <c r="W599" s="204">
        <v>0</v>
      </c>
      <c r="X599" s="204">
        <f t="shared" si="33"/>
        <v>0</v>
      </c>
      <c r="Y599" s="204">
        <f t="shared" si="34"/>
        <v>306.11222040000001</v>
      </c>
    </row>
    <row r="600" spans="1:25" s="171" customFormat="1" ht="15" customHeight="1">
      <c r="A600" s="171" t="s">
        <v>57</v>
      </c>
      <c r="B600" s="175">
        <v>905500</v>
      </c>
      <c r="C600" s="175" t="s">
        <v>119</v>
      </c>
      <c r="D600" s="170" t="s">
        <v>107</v>
      </c>
      <c r="E600" s="177">
        <v>721004</v>
      </c>
      <c r="F600" s="175">
        <v>3007</v>
      </c>
      <c r="G600" s="175" t="s">
        <v>131</v>
      </c>
      <c r="H600" s="203">
        <v>0</v>
      </c>
      <c r="I600" s="204">
        <v>0</v>
      </c>
      <c r="J600" s="204">
        <v>0</v>
      </c>
      <c r="K600" s="204">
        <v>5042.0225746799997</v>
      </c>
      <c r="L600" s="204">
        <v>0</v>
      </c>
      <c r="M600" s="204">
        <v>306.11222040000001</v>
      </c>
      <c r="N600" s="204">
        <v>0</v>
      </c>
      <c r="O600" s="204">
        <v>0</v>
      </c>
      <c r="P600" s="204">
        <v>0</v>
      </c>
      <c r="Q600" s="204">
        <v>0</v>
      </c>
      <c r="R600" s="204">
        <f t="shared" si="32"/>
        <v>5348.13479508</v>
      </c>
      <c r="S600" s="175" t="s">
        <v>382</v>
      </c>
      <c r="T600" s="175">
        <v>1900</v>
      </c>
      <c r="U600" s="205" t="s">
        <v>390</v>
      </c>
      <c r="V600" s="204">
        <v>0</v>
      </c>
      <c r="W600" s="204">
        <v>0</v>
      </c>
      <c r="X600" s="204">
        <f t="shared" si="33"/>
        <v>0</v>
      </c>
      <c r="Y600" s="204">
        <f t="shared" si="34"/>
        <v>5348.13479508</v>
      </c>
    </row>
    <row r="601" spans="1:25" s="171" customFormat="1" ht="15" customHeight="1">
      <c r="A601" s="171" t="s">
        <v>57</v>
      </c>
      <c r="B601" s="175">
        <v>905500</v>
      </c>
      <c r="C601" s="175" t="s">
        <v>119</v>
      </c>
      <c r="D601" s="170" t="s">
        <v>107</v>
      </c>
      <c r="E601" s="177">
        <v>881046</v>
      </c>
      <c r="F601" s="175">
        <v>2010</v>
      </c>
      <c r="G601" s="175" t="s">
        <v>131</v>
      </c>
      <c r="H601" s="203">
        <v>0</v>
      </c>
      <c r="I601" s="204">
        <v>0</v>
      </c>
      <c r="J601" s="204">
        <v>0</v>
      </c>
      <c r="K601" s="204">
        <v>0</v>
      </c>
      <c r="L601" s="204">
        <v>0</v>
      </c>
      <c r="M601" s="204">
        <v>306.11222040000001</v>
      </c>
      <c r="N601" s="204">
        <v>0</v>
      </c>
      <c r="O601" s="204">
        <v>0</v>
      </c>
      <c r="P601" s="204">
        <v>0</v>
      </c>
      <c r="Q601" s="204">
        <v>0</v>
      </c>
      <c r="R601" s="204">
        <f t="shared" si="32"/>
        <v>306.11222040000001</v>
      </c>
      <c r="S601" s="175" t="s">
        <v>382</v>
      </c>
      <c r="T601" s="175">
        <v>1900</v>
      </c>
      <c r="U601" s="205" t="s">
        <v>390</v>
      </c>
      <c r="V601" s="204">
        <v>0</v>
      </c>
      <c r="W601" s="204">
        <v>0</v>
      </c>
      <c r="X601" s="204">
        <f t="shared" si="33"/>
        <v>0</v>
      </c>
      <c r="Y601" s="204">
        <f t="shared" si="34"/>
        <v>306.11222040000001</v>
      </c>
    </row>
    <row r="602" spans="1:25" s="208" customFormat="1" ht="15" customHeight="1">
      <c r="A602" s="208" t="s">
        <v>57</v>
      </c>
      <c r="B602" s="209">
        <v>905500</v>
      </c>
      <c r="C602" s="209" t="s">
        <v>119</v>
      </c>
      <c r="D602" s="221" t="s">
        <v>107</v>
      </c>
      <c r="E602" s="198">
        <v>921025</v>
      </c>
      <c r="F602" s="209">
        <v>1335</v>
      </c>
      <c r="G602" s="175" t="s">
        <v>131</v>
      </c>
      <c r="H602" s="203">
        <v>0</v>
      </c>
      <c r="I602" s="204">
        <v>0</v>
      </c>
      <c r="J602" s="204">
        <v>0</v>
      </c>
      <c r="K602" s="204">
        <v>0</v>
      </c>
      <c r="L602" s="204">
        <v>41.379688350000002</v>
      </c>
      <c r="M602" s="204">
        <v>1147.9208265</v>
      </c>
      <c r="N602" s="204">
        <v>0</v>
      </c>
      <c r="O602" s="204">
        <v>0</v>
      </c>
      <c r="P602" s="204">
        <v>0</v>
      </c>
      <c r="Q602" s="204">
        <v>0</v>
      </c>
      <c r="R602" s="204">
        <f t="shared" si="32"/>
        <v>1189.3005148499999</v>
      </c>
      <c r="S602" s="209" t="s">
        <v>381</v>
      </c>
      <c r="T602" s="209">
        <v>2017</v>
      </c>
      <c r="U602" s="211"/>
      <c r="V602" s="210">
        <v>0</v>
      </c>
      <c r="W602" s="210">
        <v>0</v>
      </c>
      <c r="X602" s="204">
        <f t="shared" si="33"/>
        <v>0</v>
      </c>
      <c r="Y602" s="204">
        <f t="shared" si="34"/>
        <v>1189.3005148499999</v>
      </c>
    </row>
    <row r="603" spans="1:25" s="171" customFormat="1" ht="15" customHeight="1">
      <c r="A603" s="171" t="s">
        <v>57</v>
      </c>
      <c r="B603" s="175">
        <v>905500</v>
      </c>
      <c r="C603" s="175" t="s">
        <v>119</v>
      </c>
      <c r="D603" s="170" t="s">
        <v>107</v>
      </c>
      <c r="E603" s="174">
        <v>961029</v>
      </c>
      <c r="F603" s="175">
        <v>1500</v>
      </c>
      <c r="G603" s="175" t="s">
        <v>131</v>
      </c>
      <c r="H603" s="203">
        <v>0</v>
      </c>
      <c r="I603" s="204">
        <v>0</v>
      </c>
      <c r="J603" s="204">
        <v>0</v>
      </c>
      <c r="K603" s="204">
        <v>0</v>
      </c>
      <c r="L603" s="204">
        <v>0</v>
      </c>
      <c r="M603" s="204">
        <v>306.11222040000001</v>
      </c>
      <c r="N603" s="204">
        <v>0</v>
      </c>
      <c r="O603" s="204">
        <v>0</v>
      </c>
      <c r="P603" s="204">
        <v>0</v>
      </c>
      <c r="Q603" s="204">
        <v>0</v>
      </c>
      <c r="R603" s="204">
        <f t="shared" si="32"/>
        <v>306.11222040000001</v>
      </c>
      <c r="S603" s="175" t="s">
        <v>382</v>
      </c>
      <c r="T603" s="175">
        <v>1900</v>
      </c>
      <c r="U603" s="205" t="s">
        <v>390</v>
      </c>
      <c r="V603" s="204">
        <v>0</v>
      </c>
      <c r="W603" s="204">
        <v>0</v>
      </c>
      <c r="X603" s="204">
        <f t="shared" si="33"/>
        <v>0</v>
      </c>
      <c r="Y603" s="204">
        <f t="shared" si="34"/>
        <v>306.11222040000001</v>
      </c>
    </row>
    <row r="604" spans="1:25" s="171" customFormat="1" ht="15" customHeight="1">
      <c r="A604" s="171" t="s">
        <v>57</v>
      </c>
      <c r="B604" s="175">
        <v>905500</v>
      </c>
      <c r="C604" s="175" t="s">
        <v>119</v>
      </c>
      <c r="D604" s="170" t="s">
        <v>107</v>
      </c>
      <c r="E604" s="174">
        <v>981031</v>
      </c>
      <c r="F604" s="175">
        <v>1335</v>
      </c>
      <c r="G604" s="175" t="s">
        <v>131</v>
      </c>
      <c r="H604" s="203">
        <v>0</v>
      </c>
      <c r="I604" s="204">
        <v>0</v>
      </c>
      <c r="J604" s="204">
        <v>0</v>
      </c>
      <c r="K604" s="204">
        <v>16152.90883479</v>
      </c>
      <c r="L604" s="204">
        <v>1072.63293228</v>
      </c>
      <c r="M604" s="204">
        <v>1147.9208265</v>
      </c>
      <c r="N604" s="204">
        <v>0</v>
      </c>
      <c r="O604" s="204">
        <v>0</v>
      </c>
      <c r="P604" s="204">
        <v>3400</v>
      </c>
      <c r="Q604" s="204">
        <v>387.52000000000004</v>
      </c>
      <c r="R604" s="204">
        <f t="shared" si="32"/>
        <v>22160.982593570003</v>
      </c>
      <c r="S604" s="175" t="s">
        <v>152</v>
      </c>
      <c r="T604" s="175">
        <v>2031</v>
      </c>
      <c r="U604" s="205" t="s">
        <v>399</v>
      </c>
      <c r="V604" s="204">
        <v>6400</v>
      </c>
      <c r="W604" s="204">
        <v>1531.69</v>
      </c>
      <c r="X604" s="204">
        <f t="shared" si="33"/>
        <v>7931.6900000000005</v>
      </c>
      <c r="Y604" s="204">
        <f t="shared" si="34"/>
        <v>30092.672593570001</v>
      </c>
    </row>
    <row r="605" spans="1:25" s="171" customFormat="1" ht="15" customHeight="1">
      <c r="A605" s="171" t="s">
        <v>57</v>
      </c>
      <c r="B605" s="175">
        <v>905500</v>
      </c>
      <c r="C605" s="175" t="s">
        <v>119</v>
      </c>
      <c r="D605" s="170" t="s">
        <v>107</v>
      </c>
      <c r="E605" s="174">
        <v>991109</v>
      </c>
      <c r="F605" s="175">
        <v>1201</v>
      </c>
      <c r="G605" s="175" t="s">
        <v>130</v>
      </c>
      <c r="H605" s="203">
        <v>2062.3148000000001</v>
      </c>
      <c r="I605" s="204">
        <v>4540.0850422200001</v>
      </c>
      <c r="J605" s="204">
        <v>90.717463199999997</v>
      </c>
      <c r="K605" s="204">
        <v>0</v>
      </c>
      <c r="L605" s="204">
        <v>0</v>
      </c>
      <c r="M605" s="204">
        <v>1147.9208265</v>
      </c>
      <c r="N605" s="204">
        <v>0</v>
      </c>
      <c r="O605" s="204">
        <v>0</v>
      </c>
      <c r="P605" s="204">
        <v>0</v>
      </c>
      <c r="Q605" s="204">
        <v>0</v>
      </c>
      <c r="R605" s="204">
        <f t="shared" si="32"/>
        <v>5778.7233319199995</v>
      </c>
      <c r="S605" s="175" t="s">
        <v>154</v>
      </c>
      <c r="T605" s="175">
        <v>2009</v>
      </c>
      <c r="U605" s="205" t="s">
        <v>390</v>
      </c>
      <c r="V605" s="204">
        <v>0</v>
      </c>
      <c r="W605" s="204">
        <v>0</v>
      </c>
      <c r="X605" s="204">
        <f t="shared" si="33"/>
        <v>0</v>
      </c>
      <c r="Y605" s="204">
        <f t="shared" si="34"/>
        <v>5778.7233319199995</v>
      </c>
    </row>
    <row r="606" spans="1:25" s="171" customFormat="1" ht="15" customHeight="1">
      <c r="A606" s="171" t="s">
        <v>57</v>
      </c>
      <c r="B606" s="175">
        <v>905510</v>
      </c>
      <c r="C606" s="175" t="s">
        <v>150</v>
      </c>
      <c r="D606" s="170" t="s">
        <v>151</v>
      </c>
      <c r="E606" s="174" t="s">
        <v>125</v>
      </c>
      <c r="F606" s="175">
        <v>1212</v>
      </c>
      <c r="G606" s="175" t="s">
        <v>130</v>
      </c>
      <c r="H606" s="203">
        <v>1814.6274999999998</v>
      </c>
      <c r="I606" s="204">
        <v>2843.1</v>
      </c>
      <c r="J606" s="204">
        <v>182.18768400000005</v>
      </c>
      <c r="K606" s="204">
        <v>0</v>
      </c>
      <c r="L606" s="204">
        <v>0</v>
      </c>
      <c r="M606" s="204">
        <v>1147.9208265</v>
      </c>
      <c r="N606" s="204">
        <v>0</v>
      </c>
      <c r="O606" s="204">
        <v>0</v>
      </c>
      <c r="P606" s="204">
        <v>0</v>
      </c>
      <c r="Q606" s="204">
        <v>0</v>
      </c>
      <c r="R606" s="204">
        <f t="shared" si="32"/>
        <v>4173.2085104999996</v>
      </c>
      <c r="S606" s="175" t="s">
        <v>154</v>
      </c>
      <c r="T606" s="175">
        <v>2016</v>
      </c>
      <c r="U606" s="205" t="s">
        <v>390</v>
      </c>
      <c r="V606" s="204">
        <v>0</v>
      </c>
      <c r="W606" s="204">
        <v>0</v>
      </c>
      <c r="X606" s="204">
        <f t="shared" si="33"/>
        <v>0</v>
      </c>
      <c r="Y606" s="204">
        <f t="shared" si="34"/>
        <v>4173.2085104999996</v>
      </c>
    </row>
    <row r="607" spans="1:25" s="171" customFormat="1" ht="15" customHeight="1">
      <c r="A607" s="171" t="s">
        <v>57</v>
      </c>
      <c r="B607" s="175">
        <v>905510</v>
      </c>
      <c r="C607" s="175" t="s">
        <v>150</v>
      </c>
      <c r="D607" s="170" t="s">
        <v>151</v>
      </c>
      <c r="E607" s="174">
        <v>161022</v>
      </c>
      <c r="F607" s="175">
        <v>1020</v>
      </c>
      <c r="G607" s="175" t="s">
        <v>130</v>
      </c>
      <c r="H607" s="203">
        <v>2369.1178</v>
      </c>
      <c r="I607" s="204">
        <v>2337.66</v>
      </c>
      <c r="J607" s="204">
        <v>400.21612400000004</v>
      </c>
      <c r="K607" s="204">
        <v>0</v>
      </c>
      <c r="L607" s="204">
        <v>0</v>
      </c>
      <c r="M607" s="204">
        <v>1147.9208265</v>
      </c>
      <c r="N607" s="204">
        <v>0</v>
      </c>
      <c r="O607" s="204">
        <v>0</v>
      </c>
      <c r="P607" s="204">
        <v>0</v>
      </c>
      <c r="Q607" s="204">
        <v>108.99000000000001</v>
      </c>
      <c r="R607" s="204">
        <f t="shared" si="32"/>
        <v>3994.7869504999999</v>
      </c>
      <c r="S607" s="175" t="s">
        <v>152</v>
      </c>
      <c r="T607" s="175">
        <v>2026</v>
      </c>
      <c r="U607" s="205" t="s">
        <v>391</v>
      </c>
      <c r="V607" s="204">
        <v>1800</v>
      </c>
      <c r="W607" s="204">
        <v>430.78999999999996</v>
      </c>
      <c r="X607" s="204">
        <f t="shared" si="33"/>
        <v>2230.79</v>
      </c>
      <c r="Y607" s="204">
        <f t="shared" si="34"/>
        <v>6225.5769504999998</v>
      </c>
    </row>
    <row r="608" spans="1:25" s="171" customFormat="1" ht="15" customHeight="1">
      <c r="A608" s="171" t="s">
        <v>57</v>
      </c>
      <c r="B608" s="175">
        <v>905530</v>
      </c>
      <c r="C608" s="175" t="s">
        <v>121</v>
      </c>
      <c r="D608" s="171" t="s">
        <v>367</v>
      </c>
      <c r="E608" s="177" t="s">
        <v>684</v>
      </c>
      <c r="F608" s="175">
        <v>1212</v>
      </c>
      <c r="G608" s="175" t="s">
        <v>130</v>
      </c>
      <c r="H608" s="203">
        <v>799.93269999999995</v>
      </c>
      <c r="I608" s="204">
        <v>2843.1</v>
      </c>
      <c r="J608" s="204">
        <v>0</v>
      </c>
      <c r="K608" s="204">
        <v>0</v>
      </c>
      <c r="L608" s="204">
        <v>0</v>
      </c>
      <c r="M608" s="204">
        <v>1147.9208265</v>
      </c>
      <c r="N608" s="204">
        <v>0</v>
      </c>
      <c r="O608" s="204">
        <v>0</v>
      </c>
      <c r="P608" s="204">
        <v>0</v>
      </c>
      <c r="Q608" s="204">
        <v>0</v>
      </c>
      <c r="R608" s="204">
        <f t="shared" si="32"/>
        <v>3991.0208265000001</v>
      </c>
      <c r="S608" s="175" t="s">
        <v>154</v>
      </c>
      <c r="T608" s="175">
        <v>2014</v>
      </c>
      <c r="U608" s="205" t="s">
        <v>390</v>
      </c>
      <c r="V608" s="204">
        <v>0</v>
      </c>
      <c r="W608" s="204">
        <v>0</v>
      </c>
      <c r="X608" s="204">
        <f t="shared" si="33"/>
        <v>0</v>
      </c>
      <c r="Y608" s="204">
        <f t="shared" si="34"/>
        <v>3991.0208265000001</v>
      </c>
    </row>
    <row r="609" spans="1:25" s="171" customFormat="1" ht="15" customHeight="1">
      <c r="A609" s="171" t="s">
        <v>57</v>
      </c>
      <c r="B609" s="175">
        <v>905530</v>
      </c>
      <c r="C609" s="175" t="s">
        <v>121</v>
      </c>
      <c r="D609" s="171" t="s">
        <v>367</v>
      </c>
      <c r="E609" s="174" t="s">
        <v>685</v>
      </c>
      <c r="F609" s="175">
        <v>1209</v>
      </c>
      <c r="G609" s="175" t="s">
        <v>130</v>
      </c>
      <c r="H609" s="203">
        <v>3243.8804999999998</v>
      </c>
      <c r="I609" s="204">
        <v>3348.54</v>
      </c>
      <c r="J609" s="204">
        <v>377.03661520000009</v>
      </c>
      <c r="K609" s="204">
        <v>0</v>
      </c>
      <c r="L609" s="204">
        <v>0</v>
      </c>
      <c r="M609" s="204">
        <v>1147.9208265</v>
      </c>
      <c r="N609" s="204">
        <v>0</v>
      </c>
      <c r="O609" s="204">
        <v>0</v>
      </c>
      <c r="P609" s="204">
        <v>0</v>
      </c>
      <c r="Q609" s="204">
        <v>0</v>
      </c>
      <c r="R609" s="204">
        <f t="shared" si="32"/>
        <v>4873.4974417000003</v>
      </c>
      <c r="S609" s="175" t="s">
        <v>154</v>
      </c>
      <c r="T609" s="175">
        <v>2013</v>
      </c>
      <c r="U609" s="205" t="s">
        <v>390</v>
      </c>
      <c r="V609" s="204">
        <v>0</v>
      </c>
      <c r="W609" s="204">
        <v>0</v>
      </c>
      <c r="X609" s="204">
        <f t="shared" si="33"/>
        <v>0</v>
      </c>
      <c r="Y609" s="204">
        <f t="shared" si="34"/>
        <v>4873.4974417000003</v>
      </c>
    </row>
    <row r="610" spans="1:25" s="171" customFormat="1" ht="15" customHeight="1">
      <c r="A610" s="171" t="s">
        <v>57</v>
      </c>
      <c r="B610" s="175">
        <v>905530</v>
      </c>
      <c r="C610" s="175" t="s">
        <v>121</v>
      </c>
      <c r="D610" s="170" t="s">
        <v>367</v>
      </c>
      <c r="E610" s="177" t="s">
        <v>686</v>
      </c>
      <c r="F610" s="175">
        <v>1212</v>
      </c>
      <c r="G610" s="175" t="s">
        <v>130</v>
      </c>
      <c r="H610" s="203">
        <v>3870.2075999999997</v>
      </c>
      <c r="I610" s="204">
        <v>2843.1</v>
      </c>
      <c r="J610" s="204">
        <v>1064.439936</v>
      </c>
      <c r="K610" s="204">
        <v>0</v>
      </c>
      <c r="L610" s="204">
        <v>0</v>
      </c>
      <c r="M610" s="204">
        <v>1147.9208265</v>
      </c>
      <c r="N610" s="204">
        <v>0</v>
      </c>
      <c r="O610" s="204">
        <v>0</v>
      </c>
      <c r="P610" s="204">
        <v>0</v>
      </c>
      <c r="Q610" s="204">
        <v>0</v>
      </c>
      <c r="R610" s="204">
        <f t="shared" si="32"/>
        <v>5055.4607624999999</v>
      </c>
      <c r="S610" s="175" t="s">
        <v>154</v>
      </c>
      <c r="T610" s="175">
        <v>2018</v>
      </c>
      <c r="U610" s="205" t="s">
        <v>390</v>
      </c>
      <c r="V610" s="204">
        <v>0</v>
      </c>
      <c r="W610" s="204">
        <v>0</v>
      </c>
      <c r="X610" s="204">
        <f t="shared" si="33"/>
        <v>0</v>
      </c>
      <c r="Y610" s="204">
        <f t="shared" si="34"/>
        <v>5055.4607624999999</v>
      </c>
    </row>
    <row r="611" spans="1:25" s="171" customFormat="1" ht="15" customHeight="1">
      <c r="A611" s="171" t="s">
        <v>57</v>
      </c>
      <c r="B611" s="175">
        <v>905530</v>
      </c>
      <c r="C611" s="175" t="s">
        <v>121</v>
      </c>
      <c r="D611" s="170" t="s">
        <v>367</v>
      </c>
      <c r="E611" s="177">
        <v>171001</v>
      </c>
      <c r="F611" s="175">
        <v>1212</v>
      </c>
      <c r="G611" s="175" t="s">
        <v>130</v>
      </c>
      <c r="H611" s="203">
        <v>4393.2692999999999</v>
      </c>
      <c r="I611" s="204">
        <v>2843.1</v>
      </c>
      <c r="J611" s="204">
        <v>917.65220400000021</v>
      </c>
      <c r="K611" s="204">
        <v>0</v>
      </c>
      <c r="L611" s="204">
        <v>0</v>
      </c>
      <c r="M611" s="204">
        <v>1147.9208265</v>
      </c>
      <c r="N611" s="204">
        <v>0</v>
      </c>
      <c r="O611" s="204">
        <v>0</v>
      </c>
      <c r="P611" s="204">
        <v>0</v>
      </c>
      <c r="Q611" s="204">
        <v>199.81500000000003</v>
      </c>
      <c r="R611" s="204">
        <f t="shared" si="32"/>
        <v>5108.4880304999997</v>
      </c>
      <c r="S611" s="175" t="s">
        <v>152</v>
      </c>
      <c r="T611" s="175">
        <v>2027</v>
      </c>
      <c r="U611" s="205" t="s">
        <v>397</v>
      </c>
      <c r="V611" s="204">
        <v>3300</v>
      </c>
      <c r="W611" s="204">
        <v>789.78</v>
      </c>
      <c r="X611" s="204">
        <f t="shared" si="33"/>
        <v>4089.7799999999997</v>
      </c>
      <c r="Y611" s="204">
        <f t="shared" si="34"/>
        <v>9198.2680304999994</v>
      </c>
    </row>
    <row r="612" spans="1:25" s="171" customFormat="1" ht="15" customHeight="1">
      <c r="A612" s="171" t="s">
        <v>57</v>
      </c>
      <c r="B612" s="175">
        <v>905530</v>
      </c>
      <c r="C612" s="175" t="s">
        <v>121</v>
      </c>
      <c r="D612" s="170" t="s">
        <v>367</v>
      </c>
      <c r="E612" s="177">
        <v>171026</v>
      </c>
      <c r="F612" s="175">
        <v>1212</v>
      </c>
      <c r="G612" s="175" t="s">
        <v>130</v>
      </c>
      <c r="H612" s="203">
        <v>2177.5529999999999</v>
      </c>
      <c r="I612" s="204">
        <v>2843.1</v>
      </c>
      <c r="J612" s="204">
        <v>17.089632000000016</v>
      </c>
      <c r="K612" s="204">
        <v>0</v>
      </c>
      <c r="L612" s="204">
        <v>0</v>
      </c>
      <c r="M612" s="204">
        <v>1147.9208265</v>
      </c>
      <c r="N612" s="204">
        <v>0</v>
      </c>
      <c r="O612" s="204">
        <v>0</v>
      </c>
      <c r="P612" s="204">
        <v>0</v>
      </c>
      <c r="Q612" s="204">
        <v>145.32000000000002</v>
      </c>
      <c r="R612" s="204">
        <f t="shared" si="32"/>
        <v>4153.4304585</v>
      </c>
      <c r="S612" s="175" t="s">
        <v>152</v>
      </c>
      <c r="T612" s="175">
        <v>2026</v>
      </c>
      <c r="U612" s="205" t="s">
        <v>397</v>
      </c>
      <c r="V612" s="204">
        <v>2400</v>
      </c>
      <c r="W612" s="204">
        <v>574.39</v>
      </c>
      <c r="X612" s="204">
        <f t="shared" si="33"/>
        <v>2974.39</v>
      </c>
      <c r="Y612" s="204">
        <f t="shared" si="34"/>
        <v>7127.8204585000003</v>
      </c>
    </row>
    <row r="613" spans="1:25" s="171" customFormat="1" ht="15" customHeight="1">
      <c r="A613" s="171" t="s">
        <v>57</v>
      </c>
      <c r="B613" s="175">
        <v>905530</v>
      </c>
      <c r="C613" s="175" t="s">
        <v>121</v>
      </c>
      <c r="D613" s="170" t="s">
        <v>367</v>
      </c>
      <c r="E613" s="174">
        <v>171027</v>
      </c>
      <c r="F613" s="175">
        <v>1212</v>
      </c>
      <c r="G613" s="175" t="s">
        <v>130</v>
      </c>
      <c r="H613" s="203">
        <v>4266.0582999999997</v>
      </c>
      <c r="I613" s="204">
        <v>2843.1</v>
      </c>
      <c r="J613" s="204">
        <v>596.00091600000007</v>
      </c>
      <c r="K613" s="204">
        <v>0</v>
      </c>
      <c r="L613" s="204">
        <v>0</v>
      </c>
      <c r="M613" s="204">
        <v>1147.9208265</v>
      </c>
      <c r="N613" s="204">
        <v>0</v>
      </c>
      <c r="O613" s="204">
        <v>0</v>
      </c>
      <c r="P613" s="204">
        <v>0</v>
      </c>
      <c r="Q613" s="204">
        <v>145.32000000000002</v>
      </c>
      <c r="R613" s="204">
        <f t="shared" si="32"/>
        <v>4732.3417424999998</v>
      </c>
      <c r="S613" s="175" t="s">
        <v>152</v>
      </c>
      <c r="T613" s="175">
        <v>2026</v>
      </c>
      <c r="U613" s="205" t="s">
        <v>397</v>
      </c>
      <c r="V613" s="204">
        <v>2400</v>
      </c>
      <c r="W613" s="204">
        <v>574.39</v>
      </c>
      <c r="X613" s="204">
        <f t="shared" si="33"/>
        <v>2974.39</v>
      </c>
      <c r="Y613" s="204">
        <f t="shared" si="34"/>
        <v>7706.7317425000001</v>
      </c>
    </row>
    <row r="614" spans="1:25" s="171" customFormat="1" ht="15" customHeight="1">
      <c r="A614" s="171" t="s">
        <v>57</v>
      </c>
      <c r="B614" s="175">
        <v>905530</v>
      </c>
      <c r="C614" s="175" t="s">
        <v>121</v>
      </c>
      <c r="D614" s="170" t="s">
        <v>367</v>
      </c>
      <c r="E614" s="174" t="s">
        <v>687</v>
      </c>
      <c r="F614" s="175">
        <v>1247</v>
      </c>
      <c r="G614" s="175" t="s">
        <v>130</v>
      </c>
      <c r="H614" s="203">
        <v>850.06880000000001</v>
      </c>
      <c r="I614" s="204">
        <v>3917.16</v>
      </c>
      <c r="J614" s="204">
        <v>0</v>
      </c>
      <c r="K614" s="204">
        <v>0</v>
      </c>
      <c r="L614" s="204">
        <v>0</v>
      </c>
      <c r="M614" s="204">
        <v>1147.9208265</v>
      </c>
      <c r="N614" s="204">
        <v>0</v>
      </c>
      <c r="O614" s="204">
        <v>0</v>
      </c>
      <c r="P614" s="204">
        <v>0</v>
      </c>
      <c r="Q614" s="204">
        <v>157.43000000000004</v>
      </c>
      <c r="R614" s="204">
        <f t="shared" si="32"/>
        <v>5222.5108264999999</v>
      </c>
      <c r="S614" s="175" t="s">
        <v>152</v>
      </c>
      <c r="T614" s="175">
        <v>2029</v>
      </c>
      <c r="U614" s="205" t="s">
        <v>392</v>
      </c>
      <c r="V614" s="204">
        <v>2600</v>
      </c>
      <c r="W614" s="204">
        <v>622.25</v>
      </c>
      <c r="X614" s="204">
        <f t="shared" si="33"/>
        <v>3222.25</v>
      </c>
      <c r="Y614" s="204">
        <f t="shared" si="34"/>
        <v>8444.7608264999999</v>
      </c>
    </row>
    <row r="615" spans="1:25" s="171" customFormat="1" ht="15" customHeight="1">
      <c r="A615" s="171" t="s">
        <v>57</v>
      </c>
      <c r="B615" s="175">
        <v>905530</v>
      </c>
      <c r="C615" s="175" t="s">
        <v>121</v>
      </c>
      <c r="D615" s="170" t="s">
        <v>367</v>
      </c>
      <c r="E615" s="174" t="s">
        <v>762</v>
      </c>
      <c r="F615" s="175">
        <v>1212</v>
      </c>
      <c r="G615" s="175" t="s">
        <v>130</v>
      </c>
      <c r="H615" s="203">
        <v>3742</v>
      </c>
      <c r="I615" s="204">
        <v>2843.1</v>
      </c>
      <c r="J615" s="204">
        <v>626</v>
      </c>
      <c r="K615" s="204">
        <v>0</v>
      </c>
      <c r="L615" s="204">
        <v>0</v>
      </c>
      <c r="M615" s="204">
        <v>1147.9208265</v>
      </c>
      <c r="N615" s="204">
        <v>0</v>
      </c>
      <c r="O615" s="204">
        <v>0</v>
      </c>
      <c r="P615" s="204">
        <v>0</v>
      </c>
      <c r="Q615" s="204">
        <v>145.32000000000002</v>
      </c>
      <c r="R615" s="204">
        <f t="shared" si="32"/>
        <v>4762.3408264999998</v>
      </c>
      <c r="S615" s="175" t="s">
        <v>152</v>
      </c>
      <c r="T615" s="175">
        <v>2030</v>
      </c>
      <c r="U615" s="205" t="s">
        <v>397</v>
      </c>
      <c r="V615" s="204">
        <v>2400</v>
      </c>
      <c r="W615" s="204">
        <v>574.39</v>
      </c>
      <c r="X615" s="204">
        <f t="shared" si="33"/>
        <v>2974.39</v>
      </c>
      <c r="Y615" s="204">
        <f t="shared" si="34"/>
        <v>7736.7308264999992</v>
      </c>
    </row>
    <row r="616" spans="1:25" s="171" customFormat="1" ht="15" customHeight="1">
      <c r="A616" s="171" t="s">
        <v>57</v>
      </c>
      <c r="B616" s="175">
        <v>903300</v>
      </c>
      <c r="C616" s="175" t="s">
        <v>368</v>
      </c>
      <c r="D616" s="170" t="s">
        <v>369</v>
      </c>
      <c r="E616" s="177" t="s">
        <v>688</v>
      </c>
      <c r="F616" s="175">
        <v>1340</v>
      </c>
      <c r="G616" s="175" t="s">
        <v>131</v>
      </c>
      <c r="H616" s="203">
        <v>0</v>
      </c>
      <c r="I616" s="204">
        <v>0</v>
      </c>
      <c r="J616" s="204">
        <v>0</v>
      </c>
      <c r="K616" s="204">
        <v>1348.4932706699999</v>
      </c>
      <c r="L616" s="204">
        <v>14.588093519999999</v>
      </c>
      <c r="M616" s="204">
        <v>1147.9208265</v>
      </c>
      <c r="N616" s="204">
        <v>0</v>
      </c>
      <c r="O616" s="204">
        <v>0</v>
      </c>
      <c r="P616" s="204">
        <v>0</v>
      </c>
      <c r="Q616" s="204">
        <v>0</v>
      </c>
      <c r="R616" s="204">
        <f t="shared" si="32"/>
        <v>2511.0021906900001</v>
      </c>
      <c r="S616" s="175" t="s">
        <v>382</v>
      </c>
      <c r="T616" s="175">
        <v>1900</v>
      </c>
      <c r="U616" s="205" t="s">
        <v>390</v>
      </c>
      <c r="V616" s="204">
        <v>0</v>
      </c>
      <c r="W616" s="204">
        <v>0</v>
      </c>
      <c r="X616" s="204">
        <f t="shared" si="33"/>
        <v>0</v>
      </c>
      <c r="Y616" s="204">
        <f t="shared" si="34"/>
        <v>2511.0021906900001</v>
      </c>
    </row>
    <row r="617" spans="1:25" s="171" customFormat="1" ht="15" customHeight="1">
      <c r="A617" s="171" t="s">
        <v>57</v>
      </c>
      <c r="B617" s="175">
        <v>903300</v>
      </c>
      <c r="C617" s="175" t="s">
        <v>368</v>
      </c>
      <c r="D617" s="170" t="s">
        <v>369</v>
      </c>
      <c r="E617" s="177" t="s">
        <v>689</v>
      </c>
      <c r="F617" s="175">
        <v>3007</v>
      </c>
      <c r="G617" s="175" t="s">
        <v>131</v>
      </c>
      <c r="H617" s="203">
        <v>0</v>
      </c>
      <c r="I617" s="204">
        <v>0</v>
      </c>
      <c r="J617" s="204">
        <v>0</v>
      </c>
      <c r="K617" s="204">
        <v>0</v>
      </c>
      <c r="L617" s="204">
        <v>0</v>
      </c>
      <c r="M617" s="204">
        <v>306.11222040000001</v>
      </c>
      <c r="N617" s="204">
        <v>0</v>
      </c>
      <c r="O617" s="204">
        <v>0</v>
      </c>
      <c r="P617" s="204">
        <v>0</v>
      </c>
      <c r="Q617" s="204">
        <v>0</v>
      </c>
      <c r="R617" s="204">
        <f t="shared" si="32"/>
        <v>306.11222040000001</v>
      </c>
      <c r="S617" s="175" t="s">
        <v>382</v>
      </c>
      <c r="T617" s="175">
        <v>2009</v>
      </c>
      <c r="U617" s="205" t="s">
        <v>390</v>
      </c>
      <c r="V617" s="204">
        <v>0</v>
      </c>
      <c r="W617" s="204">
        <v>0</v>
      </c>
      <c r="X617" s="204">
        <f t="shared" si="33"/>
        <v>0</v>
      </c>
      <c r="Y617" s="204">
        <f t="shared" si="34"/>
        <v>306.11222040000001</v>
      </c>
    </row>
    <row r="618" spans="1:25" s="171" customFormat="1" ht="15" customHeight="1">
      <c r="A618" s="171" t="s">
        <v>57</v>
      </c>
      <c r="B618" s="175">
        <v>903300</v>
      </c>
      <c r="C618" s="175" t="s">
        <v>368</v>
      </c>
      <c r="D618" s="170" t="s">
        <v>369</v>
      </c>
      <c r="E618" s="177" t="s">
        <v>690</v>
      </c>
      <c r="F618" s="175">
        <v>3007</v>
      </c>
      <c r="G618" s="175" t="s">
        <v>131</v>
      </c>
      <c r="H618" s="203">
        <v>0</v>
      </c>
      <c r="I618" s="204">
        <v>0</v>
      </c>
      <c r="J618" s="204">
        <v>0</v>
      </c>
      <c r="K618" s="204">
        <v>0</v>
      </c>
      <c r="L618" s="204">
        <v>0</v>
      </c>
      <c r="M618" s="204">
        <v>306.11222040000001</v>
      </c>
      <c r="N618" s="204">
        <v>0</v>
      </c>
      <c r="O618" s="204">
        <v>0</v>
      </c>
      <c r="P618" s="204">
        <v>0</v>
      </c>
      <c r="Q618" s="204">
        <v>0</v>
      </c>
      <c r="R618" s="204">
        <f t="shared" si="32"/>
        <v>306.11222040000001</v>
      </c>
      <c r="S618" s="175" t="s">
        <v>382</v>
      </c>
      <c r="T618" s="175">
        <v>1900</v>
      </c>
      <c r="U618" s="205" t="s">
        <v>390</v>
      </c>
      <c r="V618" s="204">
        <v>0</v>
      </c>
      <c r="W618" s="204">
        <v>0</v>
      </c>
      <c r="X618" s="204">
        <f t="shared" si="33"/>
        <v>0</v>
      </c>
      <c r="Y618" s="204">
        <f t="shared" si="34"/>
        <v>306.11222040000001</v>
      </c>
    </row>
    <row r="619" spans="1:25" s="171" customFormat="1" ht="15" customHeight="1">
      <c r="A619" s="171" t="s">
        <v>57</v>
      </c>
      <c r="B619" s="175">
        <v>903300</v>
      </c>
      <c r="C619" s="175" t="s">
        <v>368</v>
      </c>
      <c r="D619" s="170" t="s">
        <v>369</v>
      </c>
      <c r="E619" s="177">
        <v>101034</v>
      </c>
      <c r="F619" s="175">
        <v>1212</v>
      </c>
      <c r="G619" s="175" t="s">
        <v>130</v>
      </c>
      <c r="H619" s="203">
        <v>583.67399999999998</v>
      </c>
      <c r="I619" s="204">
        <v>2843.1</v>
      </c>
      <c r="J619" s="204">
        <v>0</v>
      </c>
      <c r="K619" s="204">
        <v>0</v>
      </c>
      <c r="L619" s="204">
        <v>0</v>
      </c>
      <c r="M619" s="204">
        <v>1147.9208265</v>
      </c>
      <c r="N619" s="204">
        <v>0</v>
      </c>
      <c r="O619" s="204">
        <v>0</v>
      </c>
      <c r="P619" s="204">
        <v>1300</v>
      </c>
      <c r="Q619" s="204">
        <v>145.32000000000002</v>
      </c>
      <c r="R619" s="204">
        <f t="shared" si="32"/>
        <v>5436.3408264999998</v>
      </c>
      <c r="S619" s="175" t="s">
        <v>152</v>
      </c>
      <c r="T619" s="175">
        <v>2031</v>
      </c>
      <c r="U619" s="205" t="s">
        <v>397</v>
      </c>
      <c r="V619" s="204">
        <v>2400</v>
      </c>
      <c r="W619" s="204">
        <v>574.39</v>
      </c>
      <c r="X619" s="204">
        <f t="shared" si="33"/>
        <v>2974.39</v>
      </c>
      <c r="Y619" s="204">
        <f t="shared" si="34"/>
        <v>8410.7308264999992</v>
      </c>
    </row>
    <row r="620" spans="1:25" s="171" customFormat="1" ht="15" customHeight="1">
      <c r="A620" s="171" t="s">
        <v>57</v>
      </c>
      <c r="B620" s="175">
        <v>903300</v>
      </c>
      <c r="C620" s="175" t="s">
        <v>368</v>
      </c>
      <c r="D620" s="170" t="s">
        <v>369</v>
      </c>
      <c r="E620" s="177">
        <v>111004</v>
      </c>
      <c r="F620" s="175">
        <v>1202</v>
      </c>
      <c r="G620" s="175" t="s">
        <v>130</v>
      </c>
      <c r="H620" s="203">
        <v>246.19069999999999</v>
      </c>
      <c r="I620" s="204">
        <v>2843.1</v>
      </c>
      <c r="J620" s="204">
        <v>0</v>
      </c>
      <c r="K620" s="204">
        <v>0</v>
      </c>
      <c r="L620" s="204">
        <v>0</v>
      </c>
      <c r="M620" s="204">
        <v>1147.9208265</v>
      </c>
      <c r="N620" s="204">
        <v>0</v>
      </c>
      <c r="O620" s="204">
        <v>0</v>
      </c>
      <c r="P620" s="204">
        <v>0</v>
      </c>
      <c r="Q620" s="204">
        <v>0</v>
      </c>
      <c r="R620" s="204">
        <f t="shared" si="32"/>
        <v>3991.0208265000001</v>
      </c>
      <c r="S620" s="175" t="s">
        <v>381</v>
      </c>
      <c r="T620" s="175">
        <v>2017</v>
      </c>
      <c r="U620" s="205"/>
      <c r="V620" s="204">
        <v>0</v>
      </c>
      <c r="W620" s="204">
        <v>0</v>
      </c>
      <c r="X620" s="204">
        <f t="shared" si="33"/>
        <v>0</v>
      </c>
      <c r="Y620" s="204">
        <f t="shared" si="34"/>
        <v>3991.0208265000001</v>
      </c>
    </row>
    <row r="621" spans="1:25" s="171" customFormat="1" ht="15" customHeight="1">
      <c r="A621" s="171" t="s">
        <v>57</v>
      </c>
      <c r="B621" s="175">
        <v>903300</v>
      </c>
      <c r="C621" s="175" t="s">
        <v>368</v>
      </c>
      <c r="D621" s="170" t="s">
        <v>369</v>
      </c>
      <c r="E621" s="177">
        <v>121056</v>
      </c>
      <c r="F621" s="175">
        <v>1206</v>
      </c>
      <c r="G621" s="175" t="s">
        <v>130</v>
      </c>
      <c r="H621" s="203">
        <v>16338.3822</v>
      </c>
      <c r="I621" s="204">
        <v>3032.64</v>
      </c>
      <c r="J621" s="204">
        <v>5154.2330112000009</v>
      </c>
      <c r="K621" s="204">
        <v>0</v>
      </c>
      <c r="L621" s="204">
        <v>0</v>
      </c>
      <c r="M621" s="204">
        <v>1147.9208265</v>
      </c>
      <c r="N621" s="204">
        <v>0</v>
      </c>
      <c r="O621" s="204">
        <v>0</v>
      </c>
      <c r="P621" s="204">
        <v>0</v>
      </c>
      <c r="Q621" s="204">
        <v>0</v>
      </c>
      <c r="R621" s="204">
        <f t="shared" si="32"/>
        <v>9334.7938377000009</v>
      </c>
      <c r="S621" s="175" t="s">
        <v>154</v>
      </c>
      <c r="T621" s="175">
        <v>2017</v>
      </c>
      <c r="U621" s="205"/>
      <c r="V621" s="204">
        <v>0</v>
      </c>
      <c r="W621" s="204">
        <v>0</v>
      </c>
      <c r="X621" s="204">
        <f t="shared" si="33"/>
        <v>0</v>
      </c>
      <c r="Y621" s="204">
        <f t="shared" si="34"/>
        <v>9334.7938377000009</v>
      </c>
    </row>
    <row r="622" spans="1:25" s="171" customFormat="1" ht="15" customHeight="1">
      <c r="A622" s="171" t="s">
        <v>57</v>
      </c>
      <c r="B622" s="175">
        <v>903300</v>
      </c>
      <c r="C622" s="175" t="s">
        <v>368</v>
      </c>
      <c r="D622" s="170" t="s">
        <v>369</v>
      </c>
      <c r="E622" s="174">
        <v>121057</v>
      </c>
      <c r="F622" s="175">
        <v>1210</v>
      </c>
      <c r="G622" s="175" t="s">
        <v>130</v>
      </c>
      <c r="H622" s="203">
        <v>11374.16</v>
      </c>
      <c r="I622" s="204">
        <v>3411.72</v>
      </c>
      <c r="J622" s="204">
        <v>3552.2020800000009</v>
      </c>
      <c r="K622" s="204">
        <v>0</v>
      </c>
      <c r="L622" s="204">
        <v>0</v>
      </c>
      <c r="M622" s="204">
        <v>1147.9208265</v>
      </c>
      <c r="N622" s="204">
        <v>0</v>
      </c>
      <c r="O622" s="204">
        <v>0</v>
      </c>
      <c r="P622" s="204">
        <v>0</v>
      </c>
      <c r="Q622" s="204">
        <v>610.0412500000001</v>
      </c>
      <c r="R622" s="204">
        <f t="shared" si="32"/>
        <v>8721.8841565000002</v>
      </c>
      <c r="S622" s="175" t="s">
        <v>152</v>
      </c>
      <c r="T622" s="175">
        <v>2026</v>
      </c>
      <c r="U622" s="205" t="s">
        <v>394</v>
      </c>
      <c r="V622" s="204">
        <v>10075</v>
      </c>
      <c r="W622" s="204">
        <v>2411.2200000000003</v>
      </c>
      <c r="X622" s="204">
        <f t="shared" si="33"/>
        <v>12486.220000000001</v>
      </c>
      <c r="Y622" s="204">
        <f t="shared" si="34"/>
        <v>21208.104156500001</v>
      </c>
    </row>
    <row r="623" spans="1:25" s="171" customFormat="1" ht="15" customHeight="1">
      <c r="A623" s="171" t="s">
        <v>57</v>
      </c>
      <c r="B623" s="175">
        <v>903300</v>
      </c>
      <c r="C623" s="175" t="s">
        <v>368</v>
      </c>
      <c r="D623" s="170" t="s">
        <v>369</v>
      </c>
      <c r="E623" s="174">
        <v>131002</v>
      </c>
      <c r="F623" s="175">
        <v>1206</v>
      </c>
      <c r="G623" s="175" t="s">
        <v>130</v>
      </c>
      <c r="H623" s="203">
        <v>10286.8801</v>
      </c>
      <c r="I623" s="204">
        <v>3032.64</v>
      </c>
      <c r="J623" s="204">
        <v>3060.8344704000006</v>
      </c>
      <c r="K623" s="204">
        <v>0</v>
      </c>
      <c r="L623" s="204">
        <v>0</v>
      </c>
      <c r="M623" s="204">
        <v>1147.9208265</v>
      </c>
      <c r="N623" s="204">
        <v>0</v>
      </c>
      <c r="O623" s="204">
        <v>0</v>
      </c>
      <c r="P623" s="204">
        <v>0</v>
      </c>
      <c r="Q623" s="204">
        <v>0</v>
      </c>
      <c r="R623" s="204">
        <f t="shared" si="32"/>
        <v>7241.3952969000002</v>
      </c>
      <c r="S623" s="175" t="s">
        <v>381</v>
      </c>
      <c r="T623" s="175">
        <v>2018</v>
      </c>
      <c r="U623" s="205"/>
      <c r="V623" s="204">
        <v>0</v>
      </c>
      <c r="W623" s="204">
        <v>0</v>
      </c>
      <c r="X623" s="204">
        <f t="shared" si="33"/>
        <v>0</v>
      </c>
      <c r="Y623" s="204">
        <f t="shared" si="34"/>
        <v>7241.3952969000002</v>
      </c>
    </row>
    <row r="624" spans="1:25" s="171" customFormat="1" ht="15" customHeight="1">
      <c r="A624" s="171" t="s">
        <v>57</v>
      </c>
      <c r="B624" s="175">
        <v>903300</v>
      </c>
      <c r="C624" s="175" t="s">
        <v>368</v>
      </c>
      <c r="D624" s="170" t="s">
        <v>369</v>
      </c>
      <c r="E624" s="174">
        <v>141002</v>
      </c>
      <c r="F624" s="175">
        <v>1204</v>
      </c>
      <c r="G624" s="175" t="s">
        <v>130</v>
      </c>
      <c r="H624" s="203">
        <v>998.98050000000001</v>
      </c>
      <c r="I624" s="204">
        <v>4233.0599999999995</v>
      </c>
      <c r="J624" s="204">
        <v>0</v>
      </c>
      <c r="K624" s="204">
        <v>0</v>
      </c>
      <c r="L624" s="204">
        <v>0</v>
      </c>
      <c r="M624" s="204">
        <v>1147.9208265</v>
      </c>
      <c r="N624" s="204">
        <v>0</v>
      </c>
      <c r="O624" s="204">
        <v>0</v>
      </c>
      <c r="P624" s="204">
        <v>0</v>
      </c>
      <c r="Q624" s="204">
        <v>175.59500000000003</v>
      </c>
      <c r="R624" s="204">
        <f t="shared" si="32"/>
        <v>5556.5758264999995</v>
      </c>
      <c r="S624" s="175" t="s">
        <v>152</v>
      </c>
      <c r="T624" s="175">
        <v>2025</v>
      </c>
      <c r="U624" s="205" t="s">
        <v>394</v>
      </c>
      <c r="V624" s="204">
        <v>2900</v>
      </c>
      <c r="W624" s="204">
        <v>694.05</v>
      </c>
      <c r="X624" s="204">
        <f t="shared" si="33"/>
        <v>3594.05</v>
      </c>
      <c r="Y624" s="204">
        <f t="shared" si="34"/>
        <v>9150.6258264999997</v>
      </c>
    </row>
    <row r="625" spans="1:25" s="171" customFormat="1" ht="15" customHeight="1">
      <c r="A625" s="171" t="s">
        <v>57</v>
      </c>
      <c r="B625" s="175">
        <v>903300</v>
      </c>
      <c r="C625" s="175" t="s">
        <v>368</v>
      </c>
      <c r="D625" s="170" t="s">
        <v>369</v>
      </c>
      <c r="E625" s="174">
        <v>141051</v>
      </c>
      <c r="F625" s="175">
        <v>3007</v>
      </c>
      <c r="G625" s="175" t="s">
        <v>131</v>
      </c>
      <c r="H625" s="203">
        <v>0</v>
      </c>
      <c r="I625" s="204">
        <v>0</v>
      </c>
      <c r="J625" s="204">
        <v>0</v>
      </c>
      <c r="K625" s="204">
        <v>0</v>
      </c>
      <c r="L625" s="204">
        <v>0</v>
      </c>
      <c r="M625" s="204">
        <v>306.11222040000001</v>
      </c>
      <c r="N625" s="204">
        <v>0</v>
      </c>
      <c r="O625" s="204">
        <v>0</v>
      </c>
      <c r="P625" s="204">
        <v>0</v>
      </c>
      <c r="Q625" s="204">
        <v>0</v>
      </c>
      <c r="R625" s="204">
        <f t="shared" si="32"/>
        <v>306.11222040000001</v>
      </c>
      <c r="S625" s="175" t="s">
        <v>382</v>
      </c>
      <c r="T625" s="175">
        <v>1900</v>
      </c>
      <c r="U625" s="205" t="s">
        <v>390</v>
      </c>
      <c r="V625" s="204">
        <v>0</v>
      </c>
      <c r="W625" s="204">
        <v>0</v>
      </c>
      <c r="X625" s="204">
        <f t="shared" si="33"/>
        <v>0</v>
      </c>
      <c r="Y625" s="204">
        <f t="shared" si="34"/>
        <v>306.11222040000001</v>
      </c>
    </row>
    <row r="626" spans="1:25" s="171" customFormat="1" ht="15" customHeight="1">
      <c r="A626" s="171" t="s">
        <v>57</v>
      </c>
      <c r="B626" s="175">
        <v>903300</v>
      </c>
      <c r="C626" s="175" t="s">
        <v>368</v>
      </c>
      <c r="D626" s="170" t="s">
        <v>369</v>
      </c>
      <c r="E626" s="174">
        <v>151008</v>
      </c>
      <c r="F626" s="175">
        <v>1206</v>
      </c>
      <c r="G626" s="175" t="s">
        <v>130</v>
      </c>
      <c r="H626" s="203">
        <v>12047.63</v>
      </c>
      <c r="I626" s="204">
        <v>3032.64</v>
      </c>
      <c r="J626" s="204">
        <v>3938.7532800000004</v>
      </c>
      <c r="K626" s="204">
        <v>0</v>
      </c>
      <c r="L626" s="204">
        <v>0</v>
      </c>
      <c r="M626" s="204">
        <v>1147.9208265</v>
      </c>
      <c r="N626" s="204">
        <v>0</v>
      </c>
      <c r="O626" s="204">
        <v>0</v>
      </c>
      <c r="P626" s="204">
        <v>0</v>
      </c>
      <c r="Q626" s="204">
        <v>0</v>
      </c>
      <c r="R626" s="204">
        <f t="shared" si="32"/>
        <v>8119.3141065</v>
      </c>
      <c r="S626" s="175" t="s">
        <v>381</v>
      </c>
      <c r="T626" s="175">
        <v>2020</v>
      </c>
      <c r="U626" s="205"/>
      <c r="V626" s="204">
        <v>0</v>
      </c>
      <c r="W626" s="204">
        <v>0</v>
      </c>
      <c r="X626" s="204">
        <f t="shared" si="33"/>
        <v>0</v>
      </c>
      <c r="Y626" s="204">
        <f t="shared" si="34"/>
        <v>8119.3141065</v>
      </c>
    </row>
    <row r="627" spans="1:25" s="171" customFormat="1" ht="15" customHeight="1">
      <c r="A627" s="171" t="s">
        <v>57</v>
      </c>
      <c r="B627" s="175">
        <v>903300</v>
      </c>
      <c r="C627" s="175" t="s">
        <v>368</v>
      </c>
      <c r="D627" s="170" t="s">
        <v>369</v>
      </c>
      <c r="E627" s="174">
        <v>151075</v>
      </c>
      <c r="F627" s="175">
        <v>3007</v>
      </c>
      <c r="G627" s="175" t="s">
        <v>131</v>
      </c>
      <c r="H627" s="203">
        <v>0</v>
      </c>
      <c r="I627" s="204">
        <v>0</v>
      </c>
      <c r="J627" s="204">
        <v>0</v>
      </c>
      <c r="K627" s="204">
        <v>0</v>
      </c>
      <c r="L627" s="204">
        <v>0</v>
      </c>
      <c r="M627" s="204">
        <v>306.11222040000001</v>
      </c>
      <c r="N627" s="204">
        <v>0</v>
      </c>
      <c r="O627" s="204">
        <v>0</v>
      </c>
      <c r="P627" s="204">
        <v>0</v>
      </c>
      <c r="Q627" s="204">
        <v>0</v>
      </c>
      <c r="R627" s="204">
        <f t="shared" si="32"/>
        <v>306.11222040000001</v>
      </c>
      <c r="S627" s="175" t="s">
        <v>382</v>
      </c>
      <c r="T627" s="175">
        <v>1900</v>
      </c>
      <c r="U627" s="205" t="s">
        <v>390</v>
      </c>
      <c r="V627" s="204">
        <v>0</v>
      </c>
      <c r="W627" s="204">
        <v>0</v>
      </c>
      <c r="X627" s="204">
        <f t="shared" si="33"/>
        <v>0</v>
      </c>
      <c r="Y627" s="204">
        <f t="shared" si="34"/>
        <v>306.11222040000001</v>
      </c>
    </row>
    <row r="628" spans="1:25" s="171" customFormat="1" ht="15" customHeight="1">
      <c r="A628" s="171" t="s">
        <v>57</v>
      </c>
      <c r="B628" s="175">
        <v>903300</v>
      </c>
      <c r="C628" s="175" t="s">
        <v>368</v>
      </c>
      <c r="D628" s="170" t="s">
        <v>369</v>
      </c>
      <c r="E628" s="174" t="s">
        <v>691</v>
      </c>
      <c r="F628" s="175">
        <v>3007</v>
      </c>
      <c r="G628" s="175" t="s">
        <v>131</v>
      </c>
      <c r="H628" s="203">
        <v>0</v>
      </c>
      <c r="I628" s="204">
        <v>0</v>
      </c>
      <c r="J628" s="204">
        <v>0</v>
      </c>
      <c r="K628" s="204">
        <v>0</v>
      </c>
      <c r="L628" s="204">
        <v>0</v>
      </c>
      <c r="M628" s="204">
        <v>306.11222040000001</v>
      </c>
      <c r="N628" s="204">
        <v>0</v>
      </c>
      <c r="O628" s="204">
        <v>0</v>
      </c>
      <c r="P628" s="204">
        <v>0</v>
      </c>
      <c r="Q628" s="204">
        <v>0</v>
      </c>
      <c r="R628" s="204">
        <f t="shared" si="32"/>
        <v>306.11222040000001</v>
      </c>
      <c r="S628" s="175" t="s">
        <v>382</v>
      </c>
      <c r="T628" s="175">
        <v>1900</v>
      </c>
      <c r="U628" s="205" t="s">
        <v>390</v>
      </c>
      <c r="V628" s="204">
        <v>0</v>
      </c>
      <c r="W628" s="204">
        <v>0</v>
      </c>
      <c r="X628" s="204">
        <f t="shared" si="33"/>
        <v>0</v>
      </c>
      <c r="Y628" s="204">
        <f t="shared" si="34"/>
        <v>306.11222040000001</v>
      </c>
    </row>
    <row r="629" spans="1:25" s="171" customFormat="1" ht="15" customHeight="1">
      <c r="A629" s="171" t="s">
        <v>57</v>
      </c>
      <c r="B629" s="175">
        <v>903300</v>
      </c>
      <c r="C629" s="175" t="s">
        <v>368</v>
      </c>
      <c r="D629" s="170" t="s">
        <v>369</v>
      </c>
      <c r="E629" s="174" t="s">
        <v>692</v>
      </c>
      <c r="F629" s="175">
        <v>1209</v>
      </c>
      <c r="G629" s="175" t="s">
        <v>130</v>
      </c>
      <c r="H629" s="203">
        <v>16720</v>
      </c>
      <c r="I629" s="204">
        <v>3348.54</v>
      </c>
      <c r="J629" s="204">
        <v>5790</v>
      </c>
      <c r="K629" s="204">
        <v>0</v>
      </c>
      <c r="L629" s="204">
        <v>0</v>
      </c>
      <c r="M629" s="204">
        <v>1147.9208265</v>
      </c>
      <c r="N629" s="204">
        <v>0</v>
      </c>
      <c r="O629" s="204">
        <v>0</v>
      </c>
      <c r="P629" s="204">
        <v>0</v>
      </c>
      <c r="Q629" s="204">
        <v>585.33685000000003</v>
      </c>
      <c r="R629" s="204">
        <f t="shared" si="32"/>
        <v>10871.7976765</v>
      </c>
      <c r="S629" s="175" t="s">
        <v>152</v>
      </c>
      <c r="T629" s="175">
        <v>2025</v>
      </c>
      <c r="U629" s="205" t="s">
        <v>394</v>
      </c>
      <c r="V629" s="204">
        <v>9667</v>
      </c>
      <c r="W629" s="204">
        <v>2313.5700000000002</v>
      </c>
      <c r="X629" s="204">
        <f t="shared" si="33"/>
        <v>11980.57</v>
      </c>
      <c r="Y629" s="204">
        <f t="shared" si="34"/>
        <v>22852.367676499998</v>
      </c>
    </row>
    <row r="630" spans="1:25" s="171" customFormat="1" ht="15" customHeight="1">
      <c r="A630" s="171" t="s">
        <v>57</v>
      </c>
      <c r="B630" s="175">
        <v>903300</v>
      </c>
      <c r="C630" s="175" t="s">
        <v>368</v>
      </c>
      <c r="D630" s="170" t="s">
        <v>369</v>
      </c>
      <c r="E630" s="177" t="s">
        <v>693</v>
      </c>
      <c r="F630" s="175">
        <v>1209</v>
      </c>
      <c r="G630" s="175" t="s">
        <v>130</v>
      </c>
      <c r="H630" s="203">
        <v>16720</v>
      </c>
      <c r="I630" s="204">
        <v>3348.54</v>
      </c>
      <c r="J630" s="204">
        <v>5790</v>
      </c>
      <c r="K630" s="204">
        <v>0</v>
      </c>
      <c r="L630" s="204">
        <v>0</v>
      </c>
      <c r="M630" s="204">
        <v>1147.9208265</v>
      </c>
      <c r="N630" s="204">
        <v>0</v>
      </c>
      <c r="O630" s="204">
        <v>0</v>
      </c>
      <c r="P630" s="204">
        <v>0</v>
      </c>
      <c r="Q630" s="204">
        <v>585.33685000000003</v>
      </c>
      <c r="R630" s="204">
        <f t="shared" si="32"/>
        <v>10871.7976765</v>
      </c>
      <c r="S630" s="175" t="s">
        <v>152</v>
      </c>
      <c r="T630" s="175">
        <v>2025</v>
      </c>
      <c r="U630" s="205" t="s">
        <v>394</v>
      </c>
      <c r="V630" s="204">
        <v>9667</v>
      </c>
      <c r="W630" s="204">
        <v>2313.5700000000002</v>
      </c>
      <c r="X630" s="204">
        <f t="shared" si="33"/>
        <v>11980.57</v>
      </c>
      <c r="Y630" s="204">
        <f t="shared" si="34"/>
        <v>22852.367676499998</v>
      </c>
    </row>
    <row r="631" spans="1:25" s="171" customFormat="1" ht="15" customHeight="1">
      <c r="A631" s="171" t="s">
        <v>57</v>
      </c>
      <c r="B631" s="175">
        <v>903300</v>
      </c>
      <c r="C631" s="175" t="s">
        <v>368</v>
      </c>
      <c r="D631" s="170" t="s">
        <v>369</v>
      </c>
      <c r="E631" s="177" t="s">
        <v>694</v>
      </c>
      <c r="F631" s="175">
        <v>1210</v>
      </c>
      <c r="G631" s="175" t="s">
        <v>130</v>
      </c>
      <c r="H631" s="203">
        <v>16720</v>
      </c>
      <c r="I631" s="204">
        <v>3411.72</v>
      </c>
      <c r="J631" s="204">
        <v>5790</v>
      </c>
      <c r="K631" s="204">
        <v>0</v>
      </c>
      <c r="L631" s="204">
        <v>0</v>
      </c>
      <c r="M631" s="204">
        <v>1147.9208265</v>
      </c>
      <c r="N631" s="204">
        <v>0</v>
      </c>
      <c r="O631" s="204">
        <v>0</v>
      </c>
      <c r="P631" s="204">
        <v>0</v>
      </c>
      <c r="Q631" s="204">
        <v>610.0412500000001</v>
      </c>
      <c r="R631" s="204">
        <f t="shared" si="32"/>
        <v>10959.682076499999</v>
      </c>
      <c r="S631" s="175" t="s">
        <v>152</v>
      </c>
      <c r="T631" s="175">
        <v>2025</v>
      </c>
      <c r="U631" s="205" t="s">
        <v>394</v>
      </c>
      <c r="V631" s="204">
        <v>10075</v>
      </c>
      <c r="W631" s="204">
        <v>2411.2200000000003</v>
      </c>
      <c r="X631" s="204">
        <f t="shared" si="33"/>
        <v>12486.220000000001</v>
      </c>
      <c r="Y631" s="204">
        <f t="shared" si="34"/>
        <v>23445.902076500002</v>
      </c>
    </row>
    <row r="632" spans="1:25" s="171" customFormat="1" ht="15" customHeight="1">
      <c r="A632" s="171" t="s">
        <v>57</v>
      </c>
      <c r="B632" s="175">
        <v>903300</v>
      </c>
      <c r="C632" s="175" t="s">
        <v>368</v>
      </c>
      <c r="D632" s="170" t="s">
        <v>369</v>
      </c>
      <c r="E632" s="177" t="s">
        <v>695</v>
      </c>
      <c r="F632" s="175">
        <v>1210</v>
      </c>
      <c r="G632" s="175" t="s">
        <v>130</v>
      </c>
      <c r="H632" s="203">
        <v>16720</v>
      </c>
      <c r="I632" s="204">
        <v>3411.72</v>
      </c>
      <c r="J632" s="204">
        <v>5790</v>
      </c>
      <c r="K632" s="204">
        <v>0</v>
      </c>
      <c r="L632" s="204">
        <v>0</v>
      </c>
      <c r="M632" s="204">
        <v>1147.9208265</v>
      </c>
      <c r="N632" s="204">
        <v>0</v>
      </c>
      <c r="O632" s="204">
        <v>0</v>
      </c>
      <c r="P632" s="204">
        <v>0</v>
      </c>
      <c r="Q632" s="204">
        <v>610.0412500000001</v>
      </c>
      <c r="R632" s="204">
        <f t="shared" si="32"/>
        <v>10959.682076499999</v>
      </c>
      <c r="S632" s="175" t="s">
        <v>152</v>
      </c>
      <c r="T632" s="175">
        <v>2025</v>
      </c>
      <c r="U632" s="205" t="s">
        <v>394</v>
      </c>
      <c r="V632" s="204">
        <v>10075</v>
      </c>
      <c r="W632" s="204">
        <v>2411.2200000000003</v>
      </c>
      <c r="X632" s="204">
        <f t="shared" si="33"/>
        <v>12486.220000000001</v>
      </c>
      <c r="Y632" s="204">
        <f t="shared" si="34"/>
        <v>23445.902076500002</v>
      </c>
    </row>
    <row r="633" spans="1:25" s="171" customFormat="1" ht="15" customHeight="1">
      <c r="A633" s="171" t="s">
        <v>57</v>
      </c>
      <c r="B633" s="175">
        <v>903300</v>
      </c>
      <c r="C633" s="175" t="s">
        <v>368</v>
      </c>
      <c r="D633" s="170" t="s">
        <v>369</v>
      </c>
      <c r="E633" s="177" t="s">
        <v>696</v>
      </c>
      <c r="F633" s="175">
        <v>1210</v>
      </c>
      <c r="G633" s="175" t="s">
        <v>130</v>
      </c>
      <c r="H633" s="203">
        <v>16720</v>
      </c>
      <c r="I633" s="204">
        <v>3411.72</v>
      </c>
      <c r="J633" s="204">
        <v>5790</v>
      </c>
      <c r="K633" s="204">
        <v>0</v>
      </c>
      <c r="L633" s="204">
        <v>0</v>
      </c>
      <c r="M633" s="204">
        <v>1147.9208265</v>
      </c>
      <c r="N633" s="204">
        <v>0</v>
      </c>
      <c r="O633" s="204">
        <v>0</v>
      </c>
      <c r="P633" s="204">
        <v>0</v>
      </c>
      <c r="Q633" s="204">
        <v>674.10315000000003</v>
      </c>
      <c r="R633" s="204">
        <f t="shared" si="32"/>
        <v>11023.7439765</v>
      </c>
      <c r="S633" s="175" t="s">
        <v>152</v>
      </c>
      <c r="T633" s="175">
        <v>2025</v>
      </c>
      <c r="U633" s="205" t="s">
        <v>394</v>
      </c>
      <c r="V633" s="204">
        <v>11133</v>
      </c>
      <c r="W633" s="204">
        <v>2664.4300000000003</v>
      </c>
      <c r="X633" s="204">
        <f t="shared" si="33"/>
        <v>13797.43</v>
      </c>
      <c r="Y633" s="204">
        <f t="shared" si="34"/>
        <v>24821.173976500002</v>
      </c>
    </row>
    <row r="634" spans="1:25" s="171" customFormat="1" ht="15" customHeight="1">
      <c r="A634" s="171" t="s">
        <v>57</v>
      </c>
      <c r="B634" s="175">
        <v>903150</v>
      </c>
      <c r="C634" s="175" t="s">
        <v>370</v>
      </c>
      <c r="D634" s="170" t="s">
        <v>371</v>
      </c>
      <c r="E634" s="177">
        <v>131011</v>
      </c>
      <c r="F634" s="175">
        <v>1202</v>
      </c>
      <c r="G634" s="175" t="s">
        <v>130</v>
      </c>
      <c r="H634" s="203">
        <v>6080.6857999999993</v>
      </c>
      <c r="I634" s="204">
        <v>2843.1</v>
      </c>
      <c r="J634" s="204">
        <v>1113.8778000000002</v>
      </c>
      <c r="K634" s="204">
        <v>0</v>
      </c>
      <c r="L634" s="204">
        <v>0</v>
      </c>
      <c r="M634" s="204">
        <v>1147.9208265</v>
      </c>
      <c r="N634" s="204">
        <v>0</v>
      </c>
      <c r="O634" s="204">
        <v>0</v>
      </c>
      <c r="P634" s="204">
        <v>0</v>
      </c>
      <c r="Q634" s="204">
        <v>0</v>
      </c>
      <c r="R634" s="204">
        <f t="shared" si="32"/>
        <v>5104.8986265000003</v>
      </c>
      <c r="S634" s="175" t="s">
        <v>381</v>
      </c>
      <c r="T634" s="175">
        <v>2019</v>
      </c>
      <c r="U634" s="205"/>
      <c r="V634" s="204">
        <v>0</v>
      </c>
      <c r="W634" s="204">
        <v>0</v>
      </c>
      <c r="X634" s="204">
        <f t="shared" si="33"/>
        <v>0</v>
      </c>
      <c r="Y634" s="204">
        <f t="shared" si="34"/>
        <v>5104.8986265000003</v>
      </c>
    </row>
    <row r="635" spans="1:25" s="171" customFormat="1" ht="15" customHeight="1">
      <c r="A635" s="171" t="s">
        <v>57</v>
      </c>
      <c r="B635" s="175">
        <v>908000</v>
      </c>
      <c r="C635" s="175" t="s">
        <v>372</v>
      </c>
      <c r="D635" s="170" t="s">
        <v>373</v>
      </c>
      <c r="E635" s="177">
        <v>151036</v>
      </c>
      <c r="F635" s="175">
        <v>1202</v>
      </c>
      <c r="G635" s="175" t="s">
        <v>130</v>
      </c>
      <c r="H635" s="203">
        <v>4245.1058999999996</v>
      </c>
      <c r="I635" s="204">
        <v>2843.1</v>
      </c>
      <c r="J635" s="204">
        <v>759.57310800000016</v>
      </c>
      <c r="K635" s="204">
        <v>0</v>
      </c>
      <c r="L635" s="204">
        <v>0</v>
      </c>
      <c r="M635" s="204">
        <v>1147.9208265</v>
      </c>
      <c r="N635" s="204">
        <v>0</v>
      </c>
      <c r="O635" s="204">
        <v>0</v>
      </c>
      <c r="P635" s="204">
        <v>0</v>
      </c>
      <c r="Q635" s="204">
        <v>151.375</v>
      </c>
      <c r="R635" s="204">
        <f t="shared" si="32"/>
        <v>4901.9689344999997</v>
      </c>
      <c r="S635" s="175" t="s">
        <v>152</v>
      </c>
      <c r="T635" s="175">
        <v>2025</v>
      </c>
      <c r="U635" s="205" t="s">
        <v>392</v>
      </c>
      <c r="V635" s="204">
        <v>2500</v>
      </c>
      <c r="W635" s="204">
        <v>598.31999999999994</v>
      </c>
      <c r="X635" s="204">
        <f t="shared" si="33"/>
        <v>3098.3199999999997</v>
      </c>
      <c r="Y635" s="204">
        <f t="shared" si="34"/>
        <v>8000.2889344999994</v>
      </c>
    </row>
    <row r="636" spans="1:25" s="171" customFormat="1" ht="15" customHeight="1">
      <c r="A636" s="171" t="s">
        <v>71</v>
      </c>
      <c r="B636" s="175">
        <v>904400</v>
      </c>
      <c r="C636" s="175" t="s">
        <v>82</v>
      </c>
      <c r="D636" s="172" t="s">
        <v>83</v>
      </c>
      <c r="E636" s="174">
        <v>121012</v>
      </c>
      <c r="F636" s="175">
        <v>1202</v>
      </c>
      <c r="G636" s="175" t="s">
        <v>130</v>
      </c>
      <c r="H636" s="203">
        <v>9561.1782000000003</v>
      </c>
      <c r="I636" s="204">
        <v>2843.1</v>
      </c>
      <c r="J636" s="204">
        <v>2933.4015458999997</v>
      </c>
      <c r="K636" s="204">
        <v>0</v>
      </c>
      <c r="L636" s="204">
        <v>0</v>
      </c>
      <c r="M636" s="204">
        <v>1147.9208265</v>
      </c>
      <c r="N636" s="204">
        <v>0</v>
      </c>
      <c r="O636" s="204">
        <v>0</v>
      </c>
      <c r="P636" s="204">
        <v>0</v>
      </c>
      <c r="Q636" s="204">
        <v>0</v>
      </c>
      <c r="R636" s="204">
        <f t="shared" si="32"/>
        <v>6924.4223723999994</v>
      </c>
      <c r="S636" s="222" t="s">
        <v>154</v>
      </c>
      <c r="T636" s="222">
        <v>2017</v>
      </c>
      <c r="U636" s="223"/>
      <c r="V636" s="204">
        <v>0</v>
      </c>
      <c r="W636" s="204">
        <v>0</v>
      </c>
      <c r="X636" s="204">
        <f t="shared" si="33"/>
        <v>0</v>
      </c>
      <c r="Y636" s="204">
        <f t="shared" si="34"/>
        <v>6924.4223723999994</v>
      </c>
    </row>
    <row r="637" spans="1:25" s="171" customFormat="1" ht="15" customHeight="1">
      <c r="A637" s="171" t="s">
        <v>71</v>
      </c>
      <c r="B637" s="175">
        <v>904400</v>
      </c>
      <c r="C637" s="175" t="s">
        <v>82</v>
      </c>
      <c r="D637" s="170" t="s">
        <v>83</v>
      </c>
      <c r="E637" s="177">
        <v>141026</v>
      </c>
      <c r="F637" s="175">
        <v>1226</v>
      </c>
      <c r="G637" s="175" t="s">
        <v>130</v>
      </c>
      <c r="H637" s="203">
        <v>12921.618</v>
      </c>
      <c r="I637" s="204">
        <v>4675.32</v>
      </c>
      <c r="J637" s="204">
        <v>7307.8335106000031</v>
      </c>
      <c r="K637" s="204">
        <v>0</v>
      </c>
      <c r="L637" s="204">
        <v>0</v>
      </c>
      <c r="M637" s="204">
        <v>1147.9208265</v>
      </c>
      <c r="N637" s="204">
        <v>1241.6201834399999</v>
      </c>
      <c r="O637" s="204">
        <v>0</v>
      </c>
      <c r="P637" s="204">
        <v>0</v>
      </c>
      <c r="Q637" s="204">
        <v>351.19000000000005</v>
      </c>
      <c r="R637" s="204">
        <f t="shared" si="32"/>
        <v>14723.884520540003</v>
      </c>
      <c r="S637" s="222" t="s">
        <v>152</v>
      </c>
      <c r="T637" s="222">
        <v>2026</v>
      </c>
      <c r="U637" s="223" t="s">
        <v>396</v>
      </c>
      <c r="V637" s="204">
        <v>5800</v>
      </c>
      <c r="W637" s="204">
        <v>1073.96</v>
      </c>
      <c r="X637" s="204">
        <f t="shared" si="33"/>
        <v>6873.96</v>
      </c>
      <c r="Y637" s="204">
        <f t="shared" si="34"/>
        <v>21597.844520540002</v>
      </c>
    </row>
    <row r="638" spans="1:25" s="171" customFormat="1" ht="15" customHeight="1">
      <c r="A638" s="171" t="s">
        <v>71</v>
      </c>
      <c r="B638" s="175">
        <v>904400</v>
      </c>
      <c r="C638" s="175" t="s">
        <v>82</v>
      </c>
      <c r="D638" s="170" t="s">
        <v>83</v>
      </c>
      <c r="E638" s="174">
        <v>141060</v>
      </c>
      <c r="F638" s="175">
        <v>1226</v>
      </c>
      <c r="G638" s="175" t="s">
        <v>130</v>
      </c>
      <c r="H638" s="203">
        <v>5395.9530000000004</v>
      </c>
      <c r="I638" s="204">
        <v>4675.32</v>
      </c>
      <c r="J638" s="204">
        <v>174.35479068000001</v>
      </c>
      <c r="K638" s="204">
        <v>0</v>
      </c>
      <c r="L638" s="204">
        <v>0</v>
      </c>
      <c r="M638" s="204">
        <v>1147.9208265</v>
      </c>
      <c r="N638" s="204">
        <v>0</v>
      </c>
      <c r="O638" s="204">
        <v>0</v>
      </c>
      <c r="P638" s="204">
        <v>0</v>
      </c>
      <c r="Q638" s="204">
        <v>351.19000000000005</v>
      </c>
      <c r="R638" s="204">
        <f t="shared" si="32"/>
        <v>6348.7856171799995</v>
      </c>
      <c r="S638" s="222" t="s">
        <v>152</v>
      </c>
      <c r="T638" s="222">
        <v>2026</v>
      </c>
      <c r="U638" s="223" t="s">
        <v>396</v>
      </c>
      <c r="V638" s="204">
        <v>5800</v>
      </c>
      <c r="W638" s="204">
        <v>1073.96</v>
      </c>
      <c r="X638" s="204">
        <f t="shared" si="33"/>
        <v>6873.96</v>
      </c>
      <c r="Y638" s="204">
        <f t="shared" si="34"/>
        <v>13222.74561718</v>
      </c>
    </row>
    <row r="639" spans="1:25" s="171" customFormat="1" ht="15" customHeight="1">
      <c r="A639" s="171" t="s">
        <v>71</v>
      </c>
      <c r="B639" s="175">
        <v>904400</v>
      </c>
      <c r="C639" s="175" t="s">
        <v>82</v>
      </c>
      <c r="D639" s="170" t="s">
        <v>83</v>
      </c>
      <c r="E639" s="174" t="s">
        <v>756</v>
      </c>
      <c r="F639" s="175">
        <v>1340</v>
      </c>
      <c r="G639" s="175" t="s">
        <v>131</v>
      </c>
      <c r="H639" s="203">
        <v>0</v>
      </c>
      <c r="I639" s="204">
        <v>0</v>
      </c>
      <c r="J639" s="204">
        <v>0</v>
      </c>
      <c r="K639" s="204">
        <v>0</v>
      </c>
      <c r="L639" s="204">
        <v>312.36882767999998</v>
      </c>
      <c r="M639" s="204">
        <v>1147.9208265</v>
      </c>
      <c r="N639" s="204">
        <v>0</v>
      </c>
      <c r="O639" s="204">
        <v>0</v>
      </c>
      <c r="P639" s="204">
        <v>0</v>
      </c>
      <c r="Q639" s="204">
        <v>484.40000000000003</v>
      </c>
      <c r="R639" s="204">
        <f t="shared" si="32"/>
        <v>1944.6896541800002</v>
      </c>
      <c r="S639" s="222" t="s">
        <v>152</v>
      </c>
      <c r="T639" s="222">
        <v>2030</v>
      </c>
      <c r="U639" s="223" t="s">
        <v>399</v>
      </c>
      <c r="V639" s="204">
        <v>8000</v>
      </c>
      <c r="W639" s="204">
        <v>1481.33</v>
      </c>
      <c r="X639" s="204">
        <f t="shared" si="33"/>
        <v>9481.33</v>
      </c>
      <c r="Y639" s="204">
        <f t="shared" si="34"/>
        <v>11426.01965418</v>
      </c>
    </row>
    <row r="640" spans="1:25" s="171" customFormat="1" ht="15" customHeight="1">
      <c r="A640" s="171" t="s">
        <v>71</v>
      </c>
      <c r="B640" s="175">
        <v>904400</v>
      </c>
      <c r="C640" s="175" t="s">
        <v>82</v>
      </c>
      <c r="D640" s="170" t="s">
        <v>83</v>
      </c>
      <c r="E640" s="174" t="s">
        <v>740</v>
      </c>
      <c r="F640" s="175">
        <v>1202</v>
      </c>
      <c r="G640" s="175" t="s">
        <v>130</v>
      </c>
      <c r="H640" s="203">
        <v>9076</v>
      </c>
      <c r="I640" s="204">
        <v>2843.1</v>
      </c>
      <c r="J640" s="204">
        <v>2387</v>
      </c>
      <c r="K640" s="204">
        <v>0</v>
      </c>
      <c r="L640" s="204">
        <v>0</v>
      </c>
      <c r="M640" s="204">
        <v>1147.9208265</v>
      </c>
      <c r="N640" s="204">
        <v>0</v>
      </c>
      <c r="O640" s="204">
        <v>0</v>
      </c>
      <c r="P640" s="204">
        <v>0</v>
      </c>
      <c r="Q640" s="204">
        <v>314.86000000000007</v>
      </c>
      <c r="R640" s="204">
        <f t="shared" si="32"/>
        <v>6692.8808264999998</v>
      </c>
      <c r="S640" s="222" t="s">
        <v>152</v>
      </c>
      <c r="T640" s="222">
        <v>2025</v>
      </c>
      <c r="U640" s="223" t="s">
        <v>396</v>
      </c>
      <c r="V640" s="204">
        <v>5200</v>
      </c>
      <c r="W640" s="204">
        <v>962.87</v>
      </c>
      <c r="X640" s="204">
        <f t="shared" si="33"/>
        <v>6162.87</v>
      </c>
      <c r="Y640" s="204">
        <f t="shared" si="34"/>
        <v>12855.7508265</v>
      </c>
    </row>
    <row r="641" spans="1:25" s="171" customFormat="1" ht="15" customHeight="1">
      <c r="A641" s="171" t="s">
        <v>71</v>
      </c>
      <c r="B641" s="175">
        <v>904400</v>
      </c>
      <c r="C641" s="175" t="s">
        <v>82</v>
      </c>
      <c r="D641" s="170" t="s">
        <v>83</v>
      </c>
      <c r="E641" s="174" t="s">
        <v>771</v>
      </c>
      <c r="F641" s="175">
        <v>1226</v>
      </c>
      <c r="G641" s="175" t="s">
        <v>130</v>
      </c>
      <c r="H641" s="203">
        <v>9076</v>
      </c>
      <c r="I641" s="204">
        <v>4675.32</v>
      </c>
      <c r="J641" s="204">
        <v>2387</v>
      </c>
      <c r="K641" s="204">
        <v>0</v>
      </c>
      <c r="L641" s="204">
        <v>0</v>
      </c>
      <c r="M641" s="204">
        <v>1147.9208265</v>
      </c>
      <c r="N641" s="204">
        <v>0</v>
      </c>
      <c r="O641" s="204">
        <v>0</v>
      </c>
      <c r="P641" s="204">
        <v>0</v>
      </c>
      <c r="Q641" s="204">
        <v>351.19000000000005</v>
      </c>
      <c r="R641" s="204">
        <f t="shared" si="32"/>
        <v>8561.4308265</v>
      </c>
      <c r="S641" s="222" t="s">
        <v>152</v>
      </c>
      <c r="T641" s="222">
        <v>2025</v>
      </c>
      <c r="U641" s="223" t="s">
        <v>396</v>
      </c>
      <c r="V641" s="204">
        <v>5800</v>
      </c>
      <c r="W641" s="204">
        <v>1073.96</v>
      </c>
      <c r="X641" s="204">
        <f t="shared" si="33"/>
        <v>6873.96</v>
      </c>
      <c r="Y641" s="204">
        <f t="shared" si="34"/>
        <v>15435.390826499999</v>
      </c>
    </row>
    <row r="642" spans="1:25" s="171" customFormat="1" ht="15" customHeight="1">
      <c r="A642" s="171" t="s">
        <v>71</v>
      </c>
      <c r="B642" s="175">
        <v>904400</v>
      </c>
      <c r="C642" s="175" t="s">
        <v>82</v>
      </c>
      <c r="D642" s="170" t="s">
        <v>83</v>
      </c>
      <c r="E642" s="174" t="s">
        <v>772</v>
      </c>
      <c r="F642" s="175">
        <v>1226</v>
      </c>
      <c r="G642" s="175" t="s">
        <v>130</v>
      </c>
      <c r="H642" s="203">
        <v>9076</v>
      </c>
      <c r="I642" s="204">
        <v>4675.32</v>
      </c>
      <c r="J642" s="204">
        <v>2387</v>
      </c>
      <c r="K642" s="204">
        <v>0</v>
      </c>
      <c r="L642" s="204">
        <v>0</v>
      </c>
      <c r="M642" s="204">
        <v>1147.9208265</v>
      </c>
      <c r="N642" s="204">
        <v>0</v>
      </c>
      <c r="O642" s="204">
        <v>0</v>
      </c>
      <c r="P642" s="204">
        <v>0</v>
      </c>
      <c r="Q642" s="204">
        <v>351.19000000000005</v>
      </c>
      <c r="R642" s="204">
        <f t="shared" si="32"/>
        <v>8561.4308265</v>
      </c>
      <c r="S642" s="222" t="s">
        <v>152</v>
      </c>
      <c r="T642" s="222">
        <v>2025</v>
      </c>
      <c r="U642" s="223" t="s">
        <v>396</v>
      </c>
      <c r="V642" s="204">
        <v>5800</v>
      </c>
      <c r="W642" s="204">
        <v>1073.96</v>
      </c>
      <c r="X642" s="204">
        <f t="shared" si="33"/>
        <v>6873.96</v>
      </c>
      <c r="Y642" s="204">
        <f t="shared" si="34"/>
        <v>15435.390826499999</v>
      </c>
    </row>
    <row r="643" spans="1:25" s="171" customFormat="1" ht="15" customHeight="1">
      <c r="A643" s="171" t="s">
        <v>71</v>
      </c>
      <c r="B643" s="175">
        <v>902205</v>
      </c>
      <c r="C643" s="175" t="s">
        <v>112</v>
      </c>
      <c r="D643" s="170" t="s">
        <v>113</v>
      </c>
      <c r="E643" s="174" t="s">
        <v>697</v>
      </c>
      <c r="F643" s="175">
        <v>1202</v>
      </c>
      <c r="G643" s="175" t="s">
        <v>130</v>
      </c>
      <c r="H643" s="203">
        <v>3389.1089999999999</v>
      </c>
      <c r="I643" s="204">
        <v>2843.1</v>
      </c>
      <c r="J643" s="204">
        <v>0</v>
      </c>
      <c r="K643" s="204">
        <v>0</v>
      </c>
      <c r="L643" s="204">
        <v>0</v>
      </c>
      <c r="M643" s="204">
        <v>1147.9208265</v>
      </c>
      <c r="N643" s="204">
        <v>0</v>
      </c>
      <c r="O643" s="204">
        <v>0</v>
      </c>
      <c r="P643" s="204">
        <v>0</v>
      </c>
      <c r="Q643" s="204">
        <v>157.43000000000004</v>
      </c>
      <c r="R643" s="204">
        <f t="shared" ref="R643:R706" si="35">SUM(I643:Q643)</f>
        <v>4148.4508265000004</v>
      </c>
      <c r="S643" s="222" t="s">
        <v>152</v>
      </c>
      <c r="T643" s="222">
        <v>2029</v>
      </c>
      <c r="U643" s="223" t="s">
        <v>396</v>
      </c>
      <c r="V643" s="204">
        <v>2600</v>
      </c>
      <c r="W643" s="204">
        <v>481.44</v>
      </c>
      <c r="X643" s="204">
        <f t="shared" ref="X643:X706" si="36">V643+W643</f>
        <v>3081.44</v>
      </c>
      <c r="Y643" s="204">
        <f t="shared" ref="Y643:Y706" si="37">R643+X643</f>
        <v>7229.8908265000009</v>
      </c>
    </row>
    <row r="644" spans="1:25" s="171" customFormat="1" ht="15" customHeight="1">
      <c r="A644" s="171" t="s">
        <v>71</v>
      </c>
      <c r="B644" s="175">
        <v>902205</v>
      </c>
      <c r="C644" s="175" t="s">
        <v>112</v>
      </c>
      <c r="D644" s="171" t="s">
        <v>113</v>
      </c>
      <c r="E644" s="177" t="s">
        <v>698</v>
      </c>
      <c r="F644" s="175">
        <v>1202</v>
      </c>
      <c r="G644" s="175" t="s">
        <v>130</v>
      </c>
      <c r="H644" s="203">
        <v>5874.1143000000002</v>
      </c>
      <c r="I644" s="204">
        <v>2843.1</v>
      </c>
      <c r="J644" s="204">
        <v>860.64770925000016</v>
      </c>
      <c r="K644" s="204">
        <v>0</v>
      </c>
      <c r="L644" s="204">
        <v>0</v>
      </c>
      <c r="M644" s="204">
        <v>1147.9208265</v>
      </c>
      <c r="N644" s="204">
        <v>0</v>
      </c>
      <c r="O644" s="204">
        <v>0</v>
      </c>
      <c r="P644" s="204">
        <v>0</v>
      </c>
      <c r="Q644" s="204">
        <v>157.43000000000004</v>
      </c>
      <c r="R644" s="204">
        <f t="shared" si="35"/>
        <v>5009.0985357500003</v>
      </c>
      <c r="S644" s="222" t="s">
        <v>152</v>
      </c>
      <c r="T644" s="222">
        <v>2029</v>
      </c>
      <c r="U644" s="223" t="s">
        <v>396</v>
      </c>
      <c r="V644" s="204">
        <v>2600</v>
      </c>
      <c r="W644" s="204">
        <v>481.44</v>
      </c>
      <c r="X644" s="204">
        <f t="shared" si="36"/>
        <v>3081.44</v>
      </c>
      <c r="Y644" s="204">
        <f t="shared" si="37"/>
        <v>8090.5385357499999</v>
      </c>
    </row>
    <row r="645" spans="1:25" s="171" customFormat="1" ht="15" customHeight="1">
      <c r="A645" s="171" t="s">
        <v>71</v>
      </c>
      <c r="B645" s="175">
        <v>902205</v>
      </c>
      <c r="C645" s="175" t="s">
        <v>112</v>
      </c>
      <c r="D645" s="171" t="s">
        <v>113</v>
      </c>
      <c r="E645" s="174" t="s">
        <v>773</v>
      </c>
      <c r="F645" s="175">
        <v>1226</v>
      </c>
      <c r="G645" s="175" t="s">
        <v>130</v>
      </c>
      <c r="H645" s="203">
        <v>4524</v>
      </c>
      <c r="I645" s="204">
        <v>4675.32</v>
      </c>
      <c r="J645" s="204">
        <v>296</v>
      </c>
      <c r="K645" s="204">
        <v>0</v>
      </c>
      <c r="L645" s="204">
        <v>0</v>
      </c>
      <c r="M645" s="204">
        <v>1147.9208265</v>
      </c>
      <c r="N645" s="204">
        <v>0</v>
      </c>
      <c r="O645" s="204">
        <v>0</v>
      </c>
      <c r="P645" s="204">
        <v>0</v>
      </c>
      <c r="Q645" s="204">
        <v>151.375</v>
      </c>
      <c r="R645" s="204">
        <f t="shared" si="35"/>
        <v>6270.6158264999995</v>
      </c>
      <c r="S645" s="222" t="s">
        <v>152</v>
      </c>
      <c r="T645" s="222">
        <v>2030</v>
      </c>
      <c r="U645" s="223" t="s">
        <v>396</v>
      </c>
      <c r="V645" s="204">
        <v>2500</v>
      </c>
      <c r="W645" s="204">
        <v>462.92</v>
      </c>
      <c r="X645" s="204">
        <f t="shared" si="36"/>
        <v>2962.92</v>
      </c>
      <c r="Y645" s="204">
        <f t="shared" si="37"/>
        <v>9233.5358264999995</v>
      </c>
    </row>
    <row r="646" spans="1:25" s="171" customFormat="1" ht="15" customHeight="1">
      <c r="A646" s="171" t="s">
        <v>71</v>
      </c>
      <c r="B646" s="175">
        <v>902204</v>
      </c>
      <c r="C646" s="175" t="s">
        <v>80</v>
      </c>
      <c r="D646" s="171" t="s">
        <v>81</v>
      </c>
      <c r="E646" s="177" t="s">
        <v>699</v>
      </c>
      <c r="F646" s="175">
        <v>1226</v>
      </c>
      <c r="G646" s="175" t="s">
        <v>130</v>
      </c>
      <c r="H646" s="203">
        <v>6600.0594000000001</v>
      </c>
      <c r="I646" s="204">
        <v>4675.32</v>
      </c>
      <c r="J646" s="204">
        <v>5381.3207000000011</v>
      </c>
      <c r="K646" s="204">
        <v>0</v>
      </c>
      <c r="L646" s="204">
        <v>0</v>
      </c>
      <c r="M646" s="204">
        <v>1147.9208265</v>
      </c>
      <c r="N646" s="204">
        <v>0</v>
      </c>
      <c r="O646" s="204">
        <v>0</v>
      </c>
      <c r="P646" s="204">
        <v>0</v>
      </c>
      <c r="Q646" s="204">
        <v>0</v>
      </c>
      <c r="R646" s="204">
        <f t="shared" si="35"/>
        <v>11204.5615265</v>
      </c>
      <c r="S646" s="222" t="s">
        <v>154</v>
      </c>
      <c r="T646" s="222">
        <v>2016</v>
      </c>
      <c r="U646" s="223" t="s">
        <v>390</v>
      </c>
      <c r="V646" s="204">
        <v>0</v>
      </c>
      <c r="W646" s="204">
        <v>0</v>
      </c>
      <c r="X646" s="204">
        <f t="shared" si="36"/>
        <v>0</v>
      </c>
      <c r="Y646" s="204">
        <f t="shared" si="37"/>
        <v>11204.5615265</v>
      </c>
    </row>
    <row r="647" spans="1:25" s="171" customFormat="1" ht="15" customHeight="1">
      <c r="A647" s="171" t="s">
        <v>71</v>
      </c>
      <c r="B647" s="175">
        <v>902204</v>
      </c>
      <c r="C647" s="175" t="s">
        <v>80</v>
      </c>
      <c r="D647" s="171" t="s">
        <v>81</v>
      </c>
      <c r="E647" s="177" t="s">
        <v>700</v>
      </c>
      <c r="F647" s="175">
        <v>1226</v>
      </c>
      <c r="G647" s="175" t="s">
        <v>130</v>
      </c>
      <c r="H647" s="203">
        <v>2465.5511999999999</v>
      </c>
      <c r="I647" s="204">
        <v>4675.32</v>
      </c>
      <c r="J647" s="204">
        <v>0</v>
      </c>
      <c r="K647" s="204">
        <v>0</v>
      </c>
      <c r="L647" s="204">
        <v>0</v>
      </c>
      <c r="M647" s="204">
        <v>1147.9208265</v>
      </c>
      <c r="N647" s="204">
        <v>0</v>
      </c>
      <c r="O647" s="204">
        <v>0</v>
      </c>
      <c r="P647" s="204">
        <v>0</v>
      </c>
      <c r="Q647" s="204">
        <v>0</v>
      </c>
      <c r="R647" s="204">
        <f t="shared" si="35"/>
        <v>5823.2408264999995</v>
      </c>
      <c r="S647" s="222" t="s">
        <v>154</v>
      </c>
      <c r="T647" s="222">
        <v>2018</v>
      </c>
      <c r="U647" s="223"/>
      <c r="V647" s="204">
        <v>0</v>
      </c>
      <c r="W647" s="204">
        <v>0</v>
      </c>
      <c r="X647" s="204">
        <f t="shared" si="36"/>
        <v>0</v>
      </c>
      <c r="Y647" s="204">
        <f t="shared" si="37"/>
        <v>5823.2408264999995</v>
      </c>
    </row>
    <row r="648" spans="1:25" s="171" customFormat="1" ht="15" customHeight="1">
      <c r="A648" s="171" t="s">
        <v>71</v>
      </c>
      <c r="B648" s="175">
        <v>902204</v>
      </c>
      <c r="C648" s="175" t="s">
        <v>80</v>
      </c>
      <c r="D648" s="171" t="s">
        <v>81</v>
      </c>
      <c r="E648" s="174">
        <v>121008</v>
      </c>
      <c r="F648" s="175">
        <v>1226</v>
      </c>
      <c r="G648" s="175" t="s">
        <v>130</v>
      </c>
      <c r="H648" s="203">
        <v>3063.5088000000001</v>
      </c>
      <c r="I648" s="204">
        <v>4675.32</v>
      </c>
      <c r="J648" s="204">
        <v>595.17406942000014</v>
      </c>
      <c r="K648" s="204">
        <v>0</v>
      </c>
      <c r="L648" s="204">
        <v>0</v>
      </c>
      <c r="M648" s="204">
        <v>1147.9208265</v>
      </c>
      <c r="N648" s="204">
        <v>0</v>
      </c>
      <c r="O648" s="204">
        <v>0</v>
      </c>
      <c r="P648" s="204">
        <v>0</v>
      </c>
      <c r="Q648" s="204">
        <v>151.375</v>
      </c>
      <c r="R648" s="204">
        <f t="shared" si="35"/>
        <v>6569.7898959199993</v>
      </c>
      <c r="S648" s="222" t="s">
        <v>152</v>
      </c>
      <c r="T648" s="222">
        <v>2022</v>
      </c>
      <c r="U648" s="223" t="s">
        <v>396</v>
      </c>
      <c r="V648" s="204">
        <v>2500</v>
      </c>
      <c r="W648" s="204">
        <v>462.92</v>
      </c>
      <c r="X648" s="204">
        <f t="shared" si="36"/>
        <v>2962.92</v>
      </c>
      <c r="Y648" s="204">
        <f t="shared" si="37"/>
        <v>9532.7098959199993</v>
      </c>
    </row>
    <row r="649" spans="1:25" s="171" customFormat="1" ht="15" customHeight="1">
      <c r="A649" s="171" t="s">
        <v>71</v>
      </c>
      <c r="B649" s="175">
        <v>902204</v>
      </c>
      <c r="C649" s="175" t="s">
        <v>80</v>
      </c>
      <c r="D649" s="171" t="s">
        <v>81</v>
      </c>
      <c r="E649" s="174">
        <v>121021</v>
      </c>
      <c r="F649" s="175">
        <v>1226</v>
      </c>
      <c r="G649" s="175" t="s">
        <v>130</v>
      </c>
      <c r="H649" s="203">
        <v>12110.689200000001</v>
      </c>
      <c r="I649" s="204">
        <v>4675.32</v>
      </c>
      <c r="J649" s="204">
        <v>6272.4674079200013</v>
      </c>
      <c r="K649" s="204">
        <v>0</v>
      </c>
      <c r="L649" s="204">
        <v>0</v>
      </c>
      <c r="M649" s="204">
        <v>1147.9208265</v>
      </c>
      <c r="N649" s="204">
        <v>0</v>
      </c>
      <c r="O649" s="204">
        <v>0</v>
      </c>
      <c r="P649" s="204">
        <v>0</v>
      </c>
      <c r="Q649" s="204">
        <v>151.375</v>
      </c>
      <c r="R649" s="204">
        <f t="shared" si="35"/>
        <v>12247.083234420001</v>
      </c>
      <c r="S649" s="222" t="s">
        <v>152</v>
      </c>
      <c r="T649" s="222">
        <v>2022</v>
      </c>
      <c r="U649" s="223" t="s">
        <v>396</v>
      </c>
      <c r="V649" s="204">
        <v>2500</v>
      </c>
      <c r="W649" s="204">
        <v>462.92</v>
      </c>
      <c r="X649" s="204">
        <f t="shared" si="36"/>
        <v>2962.92</v>
      </c>
      <c r="Y649" s="204">
        <f t="shared" si="37"/>
        <v>15210.003234420001</v>
      </c>
    </row>
    <row r="650" spans="1:25" s="171" customFormat="1" ht="15" customHeight="1">
      <c r="A650" s="171" t="s">
        <v>71</v>
      </c>
      <c r="B650" s="175">
        <v>902204</v>
      </c>
      <c r="C650" s="175" t="s">
        <v>80</v>
      </c>
      <c r="D650" s="171" t="s">
        <v>81</v>
      </c>
      <c r="E650" s="174">
        <v>121022</v>
      </c>
      <c r="F650" s="175">
        <v>1226</v>
      </c>
      <c r="G650" s="175" t="s">
        <v>130</v>
      </c>
      <c r="H650" s="203">
        <v>3803.7885000000001</v>
      </c>
      <c r="I650" s="204">
        <v>4675.32</v>
      </c>
      <c r="J650" s="204">
        <v>69.957169100000044</v>
      </c>
      <c r="K650" s="204">
        <v>0</v>
      </c>
      <c r="L650" s="204">
        <v>0</v>
      </c>
      <c r="M650" s="204">
        <v>1147.9208265</v>
      </c>
      <c r="N650" s="204">
        <v>0</v>
      </c>
      <c r="O650" s="204">
        <v>0</v>
      </c>
      <c r="P650" s="204">
        <v>0</v>
      </c>
      <c r="Q650" s="204">
        <v>151.375</v>
      </c>
      <c r="R650" s="204">
        <f t="shared" si="35"/>
        <v>6044.5729955999996</v>
      </c>
      <c r="S650" s="222" t="s">
        <v>152</v>
      </c>
      <c r="T650" s="222">
        <v>2022</v>
      </c>
      <c r="U650" s="223" t="s">
        <v>396</v>
      </c>
      <c r="V650" s="204">
        <v>2500</v>
      </c>
      <c r="W650" s="204">
        <v>462.92</v>
      </c>
      <c r="X650" s="204">
        <f t="shared" si="36"/>
        <v>2962.92</v>
      </c>
      <c r="Y650" s="204">
        <f t="shared" si="37"/>
        <v>9007.4929955999996</v>
      </c>
    </row>
    <row r="651" spans="1:25" s="171" customFormat="1" ht="15" customHeight="1">
      <c r="A651" s="171" t="s">
        <v>71</v>
      </c>
      <c r="B651" s="175">
        <v>902204</v>
      </c>
      <c r="C651" s="175" t="s">
        <v>80</v>
      </c>
      <c r="D651" s="171" t="s">
        <v>81</v>
      </c>
      <c r="E651" s="174">
        <v>161005</v>
      </c>
      <c r="F651" s="175">
        <v>1202</v>
      </c>
      <c r="G651" s="175" t="s">
        <v>130</v>
      </c>
      <c r="H651" s="203">
        <v>9404.5215000000007</v>
      </c>
      <c r="I651" s="204">
        <v>2843.1</v>
      </c>
      <c r="J651" s="204">
        <v>2084.5345657500006</v>
      </c>
      <c r="K651" s="204">
        <v>0</v>
      </c>
      <c r="L651" s="204">
        <v>0</v>
      </c>
      <c r="M651" s="204">
        <v>1147.9208265</v>
      </c>
      <c r="N651" s="204">
        <v>0</v>
      </c>
      <c r="O651" s="204">
        <v>0</v>
      </c>
      <c r="P651" s="204">
        <v>0</v>
      </c>
      <c r="Q651" s="204">
        <v>157.43000000000004</v>
      </c>
      <c r="R651" s="204">
        <f t="shared" si="35"/>
        <v>6232.9853922500006</v>
      </c>
      <c r="S651" s="222" t="s">
        <v>152</v>
      </c>
      <c r="T651" s="222">
        <v>2027</v>
      </c>
      <c r="U651" s="223" t="s">
        <v>396</v>
      </c>
      <c r="V651" s="204">
        <v>2600</v>
      </c>
      <c r="W651" s="204">
        <v>481.44</v>
      </c>
      <c r="X651" s="204">
        <f t="shared" si="36"/>
        <v>3081.44</v>
      </c>
      <c r="Y651" s="204">
        <f t="shared" si="37"/>
        <v>9314.4253922500011</v>
      </c>
    </row>
    <row r="652" spans="1:25" s="171" customFormat="1" ht="15" customHeight="1">
      <c r="A652" s="171" t="s">
        <v>71</v>
      </c>
      <c r="B652" s="175">
        <v>902204</v>
      </c>
      <c r="C652" s="175" t="s">
        <v>80</v>
      </c>
      <c r="D652" s="171" t="s">
        <v>81</v>
      </c>
      <c r="E652" s="177" t="s">
        <v>701</v>
      </c>
      <c r="F652" s="175">
        <v>1226</v>
      </c>
      <c r="G652" s="175" t="s">
        <v>130</v>
      </c>
      <c r="H652" s="203">
        <v>9057.4194000000007</v>
      </c>
      <c r="I652" s="204">
        <v>4675.32</v>
      </c>
      <c r="J652" s="204">
        <v>3158.8352509000015</v>
      </c>
      <c r="K652" s="204">
        <v>0</v>
      </c>
      <c r="L652" s="204">
        <v>0</v>
      </c>
      <c r="M652" s="204">
        <v>1147.9208265</v>
      </c>
      <c r="N652" s="204">
        <v>0</v>
      </c>
      <c r="O652" s="204">
        <v>0</v>
      </c>
      <c r="P652" s="204">
        <v>0</v>
      </c>
      <c r="Q652" s="204">
        <v>302.75</v>
      </c>
      <c r="R652" s="204">
        <f t="shared" si="35"/>
        <v>9284.8260774000009</v>
      </c>
      <c r="S652" s="222" t="s">
        <v>153</v>
      </c>
      <c r="T652" s="222">
        <v>2028</v>
      </c>
      <c r="U652" s="223" t="s">
        <v>396</v>
      </c>
      <c r="V652" s="204">
        <v>5000</v>
      </c>
      <c r="W652" s="204">
        <v>925.83</v>
      </c>
      <c r="X652" s="204">
        <f t="shared" si="36"/>
        <v>5925.83</v>
      </c>
      <c r="Y652" s="204">
        <f t="shared" si="37"/>
        <v>15210.656077400001</v>
      </c>
    </row>
    <row r="653" spans="1:25" s="171" customFormat="1" ht="15" customHeight="1">
      <c r="A653" s="171" t="s">
        <v>71</v>
      </c>
      <c r="B653" s="175">
        <v>902204</v>
      </c>
      <c r="C653" s="175" t="s">
        <v>80</v>
      </c>
      <c r="D653" s="171" t="s">
        <v>81</v>
      </c>
      <c r="E653" s="177" t="s">
        <v>702</v>
      </c>
      <c r="F653" s="175">
        <v>1226</v>
      </c>
      <c r="G653" s="175" t="s">
        <v>130</v>
      </c>
      <c r="H653" s="203">
        <v>5419.5027</v>
      </c>
      <c r="I653" s="204">
        <v>4675.32</v>
      </c>
      <c r="J653" s="204">
        <v>1204.3395726600002</v>
      </c>
      <c r="K653" s="204">
        <v>0</v>
      </c>
      <c r="L653" s="204">
        <v>0</v>
      </c>
      <c r="M653" s="204">
        <v>1147.9208265</v>
      </c>
      <c r="N653" s="204">
        <v>0</v>
      </c>
      <c r="O653" s="204">
        <v>0</v>
      </c>
      <c r="P653" s="204">
        <v>0</v>
      </c>
      <c r="Q653" s="204">
        <v>302.75</v>
      </c>
      <c r="R653" s="204">
        <f t="shared" si="35"/>
        <v>7330.3303991599996</v>
      </c>
      <c r="S653" s="222" t="s">
        <v>153</v>
      </c>
      <c r="T653" s="222">
        <v>2028</v>
      </c>
      <c r="U653" s="223" t="s">
        <v>396</v>
      </c>
      <c r="V653" s="204">
        <v>5000</v>
      </c>
      <c r="W653" s="204">
        <v>925.83</v>
      </c>
      <c r="X653" s="204">
        <f t="shared" si="36"/>
        <v>5925.83</v>
      </c>
      <c r="Y653" s="204">
        <f t="shared" si="37"/>
        <v>13256.160399159999</v>
      </c>
    </row>
    <row r="654" spans="1:25" s="171" customFormat="1" ht="15" customHeight="1">
      <c r="A654" s="171" t="s">
        <v>71</v>
      </c>
      <c r="B654" s="175">
        <v>902204</v>
      </c>
      <c r="C654" s="175" t="s">
        <v>80</v>
      </c>
      <c r="D654" s="171" t="s">
        <v>81</v>
      </c>
      <c r="E654" s="177" t="s">
        <v>703</v>
      </c>
      <c r="F654" s="175">
        <v>1226</v>
      </c>
      <c r="G654" s="175" t="s">
        <v>130</v>
      </c>
      <c r="H654" s="203">
        <v>8414.4102000000003</v>
      </c>
      <c r="I654" s="204">
        <v>4675.32</v>
      </c>
      <c r="J654" s="204">
        <v>3789.5260369400007</v>
      </c>
      <c r="K654" s="204">
        <v>0</v>
      </c>
      <c r="L654" s="204">
        <v>0</v>
      </c>
      <c r="M654" s="204">
        <v>1147.9208265</v>
      </c>
      <c r="N654" s="204">
        <v>4702.1352978599998</v>
      </c>
      <c r="O654" s="204">
        <v>0</v>
      </c>
      <c r="P654" s="204">
        <v>0</v>
      </c>
      <c r="Q654" s="204">
        <v>302.75</v>
      </c>
      <c r="R654" s="204">
        <f t="shared" si="35"/>
        <v>14617.6521613</v>
      </c>
      <c r="S654" s="222" t="s">
        <v>153</v>
      </c>
      <c r="T654" s="222">
        <v>2028</v>
      </c>
      <c r="U654" s="223" t="s">
        <v>396</v>
      </c>
      <c r="V654" s="204">
        <v>5000</v>
      </c>
      <c r="W654" s="204">
        <v>925.83</v>
      </c>
      <c r="X654" s="204">
        <f t="shared" si="36"/>
        <v>5925.83</v>
      </c>
      <c r="Y654" s="204">
        <f t="shared" si="37"/>
        <v>20543.482161300002</v>
      </c>
    </row>
    <row r="655" spans="1:25" s="171" customFormat="1" ht="15" customHeight="1">
      <c r="A655" s="171" t="s">
        <v>71</v>
      </c>
      <c r="B655" s="175">
        <v>902204</v>
      </c>
      <c r="C655" s="175" t="s">
        <v>80</v>
      </c>
      <c r="D655" s="171" t="s">
        <v>81</v>
      </c>
      <c r="E655" s="177" t="s">
        <v>741</v>
      </c>
      <c r="F655" s="175">
        <v>1202</v>
      </c>
      <c r="G655" s="175" t="s">
        <v>130</v>
      </c>
      <c r="H655" s="203">
        <v>6145</v>
      </c>
      <c r="I655" s="204">
        <v>2843.1</v>
      </c>
      <c r="J655" s="204">
        <v>1723</v>
      </c>
      <c r="K655" s="204">
        <v>0</v>
      </c>
      <c r="L655" s="204">
        <v>0</v>
      </c>
      <c r="M655" s="204">
        <v>1147.9208265</v>
      </c>
      <c r="N655" s="204">
        <v>0</v>
      </c>
      <c r="O655" s="204">
        <v>0</v>
      </c>
      <c r="P655" s="204">
        <v>0</v>
      </c>
      <c r="Q655" s="204">
        <v>157.43000000000004</v>
      </c>
      <c r="R655" s="204">
        <f t="shared" si="35"/>
        <v>5871.4508265000004</v>
      </c>
      <c r="S655" s="222" t="s">
        <v>152</v>
      </c>
      <c r="T655" s="222">
        <v>2030</v>
      </c>
      <c r="U655" s="223" t="s">
        <v>396</v>
      </c>
      <c r="V655" s="204">
        <v>2600</v>
      </c>
      <c r="W655" s="204">
        <v>481.44</v>
      </c>
      <c r="X655" s="204">
        <f t="shared" si="36"/>
        <v>3081.44</v>
      </c>
      <c r="Y655" s="204">
        <f t="shared" si="37"/>
        <v>8952.8908265000009</v>
      </c>
    </row>
    <row r="656" spans="1:25" s="171" customFormat="1" ht="15" customHeight="1">
      <c r="A656" s="171" t="s">
        <v>71</v>
      </c>
      <c r="B656" s="175">
        <v>902204</v>
      </c>
      <c r="C656" s="175" t="s">
        <v>80</v>
      </c>
      <c r="D656" s="171" t="s">
        <v>81</v>
      </c>
      <c r="E656" s="177" t="s">
        <v>760</v>
      </c>
      <c r="F656" s="175">
        <v>1202</v>
      </c>
      <c r="G656" s="175" t="s">
        <v>130</v>
      </c>
      <c r="H656" s="203">
        <v>6145</v>
      </c>
      <c r="I656" s="204">
        <v>2843.1</v>
      </c>
      <c r="J656" s="204">
        <v>1723</v>
      </c>
      <c r="K656" s="204">
        <v>0</v>
      </c>
      <c r="L656" s="204">
        <v>0</v>
      </c>
      <c r="M656" s="204">
        <v>1147.9208265</v>
      </c>
      <c r="N656" s="204">
        <v>0</v>
      </c>
      <c r="O656" s="204">
        <v>0</v>
      </c>
      <c r="P656" s="204">
        <v>0</v>
      </c>
      <c r="Q656" s="204">
        <v>314.86000000000007</v>
      </c>
      <c r="R656" s="204">
        <f t="shared" si="35"/>
        <v>6028.8808264999998</v>
      </c>
      <c r="S656" s="222" t="s">
        <v>153</v>
      </c>
      <c r="T656" s="222">
        <v>2030</v>
      </c>
      <c r="U656" s="223" t="s">
        <v>396</v>
      </c>
      <c r="V656" s="204">
        <v>5200</v>
      </c>
      <c r="W656" s="204">
        <v>962.87</v>
      </c>
      <c r="X656" s="204">
        <f t="shared" si="36"/>
        <v>6162.87</v>
      </c>
      <c r="Y656" s="204">
        <f t="shared" si="37"/>
        <v>12191.7508265</v>
      </c>
    </row>
    <row r="657" spans="1:25" s="171" customFormat="1" ht="15" customHeight="1">
      <c r="A657" s="171" t="s">
        <v>71</v>
      </c>
      <c r="B657" s="175">
        <v>902204</v>
      </c>
      <c r="C657" s="175" t="s">
        <v>80</v>
      </c>
      <c r="D657" s="171" t="s">
        <v>81</v>
      </c>
      <c r="E657" s="177" t="s">
        <v>115</v>
      </c>
      <c r="F657" s="175">
        <v>1202</v>
      </c>
      <c r="G657" s="175" t="s">
        <v>130</v>
      </c>
      <c r="H657" s="203">
        <v>6145</v>
      </c>
      <c r="I657" s="204">
        <v>2843.1</v>
      </c>
      <c r="J657" s="204">
        <v>1723</v>
      </c>
      <c r="K657" s="204">
        <v>0</v>
      </c>
      <c r="L657" s="204">
        <v>0</v>
      </c>
      <c r="M657" s="204">
        <v>1147.9208265</v>
      </c>
      <c r="N657" s="204">
        <v>0</v>
      </c>
      <c r="O657" s="204">
        <v>0</v>
      </c>
      <c r="P657" s="204">
        <v>0</v>
      </c>
      <c r="Q657" s="204">
        <v>314.86000000000007</v>
      </c>
      <c r="R657" s="204">
        <f t="shared" si="35"/>
        <v>6028.8808264999998</v>
      </c>
      <c r="S657" s="222" t="s">
        <v>153</v>
      </c>
      <c r="T657" s="222">
        <v>2031</v>
      </c>
      <c r="U657" s="223" t="s">
        <v>396</v>
      </c>
      <c r="V657" s="204">
        <v>5200</v>
      </c>
      <c r="W657" s="204">
        <v>962.87</v>
      </c>
      <c r="X657" s="204">
        <f t="shared" si="36"/>
        <v>6162.87</v>
      </c>
      <c r="Y657" s="204">
        <f t="shared" si="37"/>
        <v>12191.7508265</v>
      </c>
    </row>
    <row r="658" spans="1:25" s="171" customFormat="1" ht="15" customHeight="1">
      <c r="A658" s="171" t="s">
        <v>71</v>
      </c>
      <c r="B658" s="175">
        <v>902206</v>
      </c>
      <c r="C658" s="175" t="s">
        <v>89</v>
      </c>
      <c r="D658" s="171" t="s">
        <v>90</v>
      </c>
      <c r="E658" s="177" t="s">
        <v>704</v>
      </c>
      <c r="F658" s="175">
        <v>1226</v>
      </c>
      <c r="G658" s="175" t="s">
        <v>130</v>
      </c>
      <c r="H658" s="203">
        <v>7745.8035</v>
      </c>
      <c r="I658" s="204">
        <v>4675.32</v>
      </c>
      <c r="J658" s="204">
        <v>1696.1922846399998</v>
      </c>
      <c r="K658" s="204">
        <v>0</v>
      </c>
      <c r="L658" s="204">
        <v>0</v>
      </c>
      <c r="M658" s="204">
        <v>1147.9208265</v>
      </c>
      <c r="N658" s="204">
        <v>0</v>
      </c>
      <c r="O658" s="204">
        <v>0</v>
      </c>
      <c r="P658" s="204">
        <v>0</v>
      </c>
      <c r="Q658" s="204">
        <v>0</v>
      </c>
      <c r="R658" s="204">
        <f t="shared" si="35"/>
        <v>7519.4331111399988</v>
      </c>
      <c r="S658" s="222" t="s">
        <v>154</v>
      </c>
      <c r="T658" s="222">
        <v>2016</v>
      </c>
      <c r="U658" s="223"/>
      <c r="V658" s="204">
        <v>0</v>
      </c>
      <c r="W658" s="204">
        <v>0</v>
      </c>
      <c r="X658" s="204">
        <f t="shared" si="36"/>
        <v>0</v>
      </c>
      <c r="Y658" s="204">
        <f t="shared" si="37"/>
        <v>7519.4331111399988</v>
      </c>
    </row>
    <row r="659" spans="1:25" s="171" customFormat="1" ht="15" customHeight="1">
      <c r="A659" s="171" t="s">
        <v>71</v>
      </c>
      <c r="B659" s="175">
        <v>902206</v>
      </c>
      <c r="C659" s="175" t="s">
        <v>89</v>
      </c>
      <c r="D659" s="171" t="s">
        <v>90</v>
      </c>
      <c r="E659" s="177">
        <v>131015</v>
      </c>
      <c r="F659" s="175">
        <v>1226</v>
      </c>
      <c r="G659" s="175" t="s">
        <v>130</v>
      </c>
      <c r="H659" s="203">
        <v>6349.2039000000004</v>
      </c>
      <c r="I659" s="204">
        <v>4675.32</v>
      </c>
      <c r="J659" s="204">
        <v>896.52802861999999</v>
      </c>
      <c r="K659" s="204">
        <v>0</v>
      </c>
      <c r="L659" s="204">
        <v>0</v>
      </c>
      <c r="M659" s="204">
        <v>1147.9208265</v>
      </c>
      <c r="N659" s="204">
        <v>0</v>
      </c>
      <c r="O659" s="204">
        <v>0</v>
      </c>
      <c r="P659" s="204">
        <v>0</v>
      </c>
      <c r="Q659" s="204">
        <v>151.375</v>
      </c>
      <c r="R659" s="204">
        <f t="shared" si="35"/>
        <v>6871.143855119999</v>
      </c>
      <c r="S659" s="222" t="s">
        <v>152</v>
      </c>
      <c r="T659" s="222">
        <v>2023</v>
      </c>
      <c r="U659" s="223" t="s">
        <v>396</v>
      </c>
      <c r="V659" s="204">
        <v>2500</v>
      </c>
      <c r="W659" s="204">
        <v>462.92</v>
      </c>
      <c r="X659" s="204">
        <f t="shared" si="36"/>
        <v>2962.92</v>
      </c>
      <c r="Y659" s="204">
        <f t="shared" si="37"/>
        <v>9834.0638551199991</v>
      </c>
    </row>
    <row r="660" spans="1:25" s="171" customFormat="1" ht="15" customHeight="1">
      <c r="A660" s="171" t="s">
        <v>71</v>
      </c>
      <c r="B660" s="175">
        <v>902206</v>
      </c>
      <c r="C660" s="175" t="s">
        <v>89</v>
      </c>
      <c r="D660" s="171" t="s">
        <v>90</v>
      </c>
      <c r="E660" s="174">
        <v>131016</v>
      </c>
      <c r="F660" s="175">
        <v>1226</v>
      </c>
      <c r="G660" s="175" t="s">
        <v>130</v>
      </c>
      <c r="H660" s="203">
        <v>5646.8085000000001</v>
      </c>
      <c r="I660" s="204">
        <v>4675.32</v>
      </c>
      <c r="J660" s="204">
        <v>1047.2050082200001</v>
      </c>
      <c r="K660" s="204">
        <v>0</v>
      </c>
      <c r="L660" s="204">
        <v>0</v>
      </c>
      <c r="M660" s="204">
        <v>1147.9208265</v>
      </c>
      <c r="N660" s="204">
        <v>0</v>
      </c>
      <c r="O660" s="204">
        <v>0</v>
      </c>
      <c r="P660" s="204">
        <v>0</v>
      </c>
      <c r="Q660" s="204">
        <v>151.375</v>
      </c>
      <c r="R660" s="204">
        <f t="shared" si="35"/>
        <v>7021.8208347199998</v>
      </c>
      <c r="S660" s="222" t="s">
        <v>152</v>
      </c>
      <c r="T660" s="222">
        <v>2023</v>
      </c>
      <c r="U660" s="223" t="s">
        <v>396</v>
      </c>
      <c r="V660" s="204">
        <v>2500</v>
      </c>
      <c r="W660" s="204">
        <v>462.92</v>
      </c>
      <c r="X660" s="204">
        <f t="shared" si="36"/>
        <v>2962.92</v>
      </c>
      <c r="Y660" s="204">
        <f t="shared" si="37"/>
        <v>9984.7408347199998</v>
      </c>
    </row>
    <row r="661" spans="1:25" s="171" customFormat="1" ht="15" customHeight="1">
      <c r="A661" s="171" t="s">
        <v>71</v>
      </c>
      <c r="B661" s="175">
        <v>902206</v>
      </c>
      <c r="C661" s="175" t="s">
        <v>89</v>
      </c>
      <c r="D661" s="171" t="s">
        <v>90</v>
      </c>
      <c r="E661" s="174">
        <v>151040</v>
      </c>
      <c r="F661" s="175">
        <v>1226</v>
      </c>
      <c r="G661" s="175" t="s">
        <v>130</v>
      </c>
      <c r="H661" s="203">
        <v>9113.7339000000011</v>
      </c>
      <c r="I661" s="204">
        <v>4675.32</v>
      </c>
      <c r="J661" s="204">
        <v>3445.12151214</v>
      </c>
      <c r="K661" s="204">
        <v>0</v>
      </c>
      <c r="L661" s="204">
        <v>0</v>
      </c>
      <c r="M661" s="204">
        <v>1147.9208265</v>
      </c>
      <c r="N661" s="204">
        <v>0</v>
      </c>
      <c r="O661" s="204">
        <v>0</v>
      </c>
      <c r="P661" s="204">
        <v>0</v>
      </c>
      <c r="Q661" s="204">
        <v>302.75</v>
      </c>
      <c r="R661" s="204">
        <f t="shared" si="35"/>
        <v>9571.1123386399995</v>
      </c>
      <c r="S661" s="222" t="s">
        <v>153</v>
      </c>
      <c r="T661" s="222">
        <v>2025</v>
      </c>
      <c r="U661" s="223" t="s">
        <v>396</v>
      </c>
      <c r="V661" s="204">
        <v>5000</v>
      </c>
      <c r="W661" s="204">
        <v>925.83</v>
      </c>
      <c r="X661" s="204">
        <f t="shared" si="36"/>
        <v>5925.83</v>
      </c>
      <c r="Y661" s="204">
        <f t="shared" si="37"/>
        <v>15496.942338639999</v>
      </c>
    </row>
    <row r="662" spans="1:25" s="171" customFormat="1" ht="15" customHeight="1">
      <c r="A662" s="171" t="s">
        <v>71</v>
      </c>
      <c r="B662" s="175">
        <v>902206</v>
      </c>
      <c r="C662" s="175" t="s">
        <v>89</v>
      </c>
      <c r="D662" s="171" t="s">
        <v>90</v>
      </c>
      <c r="E662" s="174">
        <v>151067</v>
      </c>
      <c r="F662" s="175">
        <v>1226</v>
      </c>
      <c r="G662" s="175" t="s">
        <v>130</v>
      </c>
      <c r="H662" s="203">
        <v>14528.117100000001</v>
      </c>
      <c r="I662" s="204">
        <v>4675.32</v>
      </c>
      <c r="J662" s="204">
        <v>8813.5270424600003</v>
      </c>
      <c r="K662" s="204">
        <v>0</v>
      </c>
      <c r="L662" s="204">
        <v>0</v>
      </c>
      <c r="M662" s="204">
        <v>1147.9208265</v>
      </c>
      <c r="N662" s="204">
        <v>0</v>
      </c>
      <c r="O662" s="204">
        <v>0</v>
      </c>
      <c r="P662" s="204">
        <v>0</v>
      </c>
      <c r="Q662" s="204">
        <v>302.75</v>
      </c>
      <c r="R662" s="204">
        <f t="shared" si="35"/>
        <v>14939.51786896</v>
      </c>
      <c r="S662" s="222" t="s">
        <v>153</v>
      </c>
      <c r="T662" s="222">
        <v>2025</v>
      </c>
      <c r="U662" s="223" t="s">
        <v>396</v>
      </c>
      <c r="V662" s="204">
        <v>5000</v>
      </c>
      <c r="W662" s="204">
        <v>925.83</v>
      </c>
      <c r="X662" s="204">
        <f t="shared" si="36"/>
        <v>5925.83</v>
      </c>
      <c r="Y662" s="204">
        <f t="shared" si="37"/>
        <v>20865.347868960002</v>
      </c>
    </row>
    <row r="663" spans="1:25" s="171" customFormat="1" ht="15" customHeight="1">
      <c r="A663" s="171" t="s">
        <v>71</v>
      </c>
      <c r="B663" s="175">
        <v>902206</v>
      </c>
      <c r="C663" s="175" t="s">
        <v>89</v>
      </c>
      <c r="D663" s="171" t="s">
        <v>90</v>
      </c>
      <c r="E663" s="174" t="s">
        <v>705</v>
      </c>
      <c r="F663" s="175">
        <v>1226</v>
      </c>
      <c r="G663" s="175" t="s">
        <v>130</v>
      </c>
      <c r="H663" s="203">
        <v>8017.1370000000006</v>
      </c>
      <c r="I663" s="204">
        <v>4675.32</v>
      </c>
      <c r="J663" s="204">
        <v>2387.1538625200001</v>
      </c>
      <c r="K663" s="204">
        <v>0</v>
      </c>
      <c r="L663" s="204">
        <v>0</v>
      </c>
      <c r="M663" s="204">
        <v>1147.9208265</v>
      </c>
      <c r="N663" s="204">
        <v>0</v>
      </c>
      <c r="O663" s="204">
        <v>0</v>
      </c>
      <c r="P663" s="204">
        <v>0</v>
      </c>
      <c r="Q663" s="204">
        <v>175.59500000000003</v>
      </c>
      <c r="R663" s="204">
        <f t="shared" si="35"/>
        <v>8385.9896890199998</v>
      </c>
      <c r="S663" s="222" t="s">
        <v>152</v>
      </c>
      <c r="T663" s="222">
        <v>2028</v>
      </c>
      <c r="U663" s="223" t="s">
        <v>396</v>
      </c>
      <c r="V663" s="204">
        <v>2900</v>
      </c>
      <c r="W663" s="204">
        <v>536.98</v>
      </c>
      <c r="X663" s="204">
        <f t="shared" si="36"/>
        <v>3436.98</v>
      </c>
      <c r="Y663" s="204">
        <f t="shared" si="37"/>
        <v>11822.969689019999</v>
      </c>
    </row>
    <row r="664" spans="1:25" s="171" customFormat="1" ht="15" customHeight="1">
      <c r="A664" s="171" t="s">
        <v>71</v>
      </c>
      <c r="B664" s="175">
        <v>902206</v>
      </c>
      <c r="C664" s="175" t="s">
        <v>89</v>
      </c>
      <c r="D664" s="171" t="s">
        <v>90</v>
      </c>
      <c r="E664" s="177" t="s">
        <v>706</v>
      </c>
      <c r="F664" s="175">
        <v>1226</v>
      </c>
      <c r="G664" s="175" t="s">
        <v>130</v>
      </c>
      <c r="H664" s="203">
        <v>8627.3814000000002</v>
      </c>
      <c r="I664" s="204">
        <v>4675.32</v>
      </c>
      <c r="J664" s="204">
        <v>2837.0322730399998</v>
      </c>
      <c r="K664" s="204">
        <v>0</v>
      </c>
      <c r="L664" s="204">
        <v>0</v>
      </c>
      <c r="M664" s="204">
        <v>1147.9208265</v>
      </c>
      <c r="N664" s="204">
        <v>0</v>
      </c>
      <c r="O664" s="204">
        <v>0</v>
      </c>
      <c r="P664" s="204">
        <v>0</v>
      </c>
      <c r="Q664" s="204">
        <v>175.59500000000003</v>
      </c>
      <c r="R664" s="204">
        <f t="shared" si="35"/>
        <v>8835.8680995399991</v>
      </c>
      <c r="S664" s="222" t="s">
        <v>152</v>
      </c>
      <c r="T664" s="222">
        <v>2028</v>
      </c>
      <c r="U664" s="223" t="s">
        <v>396</v>
      </c>
      <c r="V664" s="204">
        <v>2900</v>
      </c>
      <c r="W664" s="204">
        <v>536.98</v>
      </c>
      <c r="X664" s="204">
        <f t="shared" si="36"/>
        <v>3436.98</v>
      </c>
      <c r="Y664" s="204">
        <f t="shared" si="37"/>
        <v>12272.848099539999</v>
      </c>
    </row>
    <row r="665" spans="1:25" s="171" customFormat="1" ht="15" customHeight="1">
      <c r="A665" s="171" t="s">
        <v>71</v>
      </c>
      <c r="B665" s="175">
        <v>902206</v>
      </c>
      <c r="C665" s="175" t="s">
        <v>89</v>
      </c>
      <c r="D665" s="171" t="s">
        <v>90</v>
      </c>
      <c r="E665" s="177" t="s">
        <v>707</v>
      </c>
      <c r="F665" s="175">
        <v>1226</v>
      </c>
      <c r="G665" s="175" t="s">
        <v>130</v>
      </c>
      <c r="H665" s="203">
        <v>3618.4626000000003</v>
      </c>
      <c r="I665" s="204">
        <v>4675.32</v>
      </c>
      <c r="J665" s="204">
        <v>0</v>
      </c>
      <c r="K665" s="204">
        <v>0</v>
      </c>
      <c r="L665" s="204">
        <v>0</v>
      </c>
      <c r="M665" s="204">
        <v>1147.9208265</v>
      </c>
      <c r="N665" s="204">
        <v>0</v>
      </c>
      <c r="O665" s="204">
        <v>0</v>
      </c>
      <c r="P665" s="204">
        <v>0</v>
      </c>
      <c r="Q665" s="204">
        <v>351.19000000000005</v>
      </c>
      <c r="R665" s="204">
        <f t="shared" si="35"/>
        <v>6174.4308265</v>
      </c>
      <c r="S665" s="222" t="s">
        <v>153</v>
      </c>
      <c r="T665" s="222">
        <v>2028</v>
      </c>
      <c r="U665" s="223" t="s">
        <v>396</v>
      </c>
      <c r="V665" s="204">
        <v>5800</v>
      </c>
      <c r="W665" s="204">
        <v>1073.96</v>
      </c>
      <c r="X665" s="204">
        <f t="shared" si="36"/>
        <v>6873.96</v>
      </c>
      <c r="Y665" s="204">
        <f t="shared" si="37"/>
        <v>13048.390826499999</v>
      </c>
    </row>
    <row r="666" spans="1:25" s="171" customFormat="1" ht="15" customHeight="1">
      <c r="A666" s="171" t="s">
        <v>71</v>
      </c>
      <c r="B666" s="175">
        <v>902206</v>
      </c>
      <c r="C666" s="175" t="s">
        <v>89</v>
      </c>
      <c r="D666" s="171" t="s">
        <v>90</v>
      </c>
      <c r="E666" s="177" t="s">
        <v>708</v>
      </c>
      <c r="F666" s="175">
        <v>1226</v>
      </c>
      <c r="G666" s="175" t="s">
        <v>130</v>
      </c>
      <c r="H666" s="203">
        <v>3034.8396000000002</v>
      </c>
      <c r="I666" s="204">
        <v>4675.32</v>
      </c>
      <c r="J666" s="204">
        <v>0</v>
      </c>
      <c r="K666" s="204">
        <v>0</v>
      </c>
      <c r="L666" s="204">
        <v>0</v>
      </c>
      <c r="M666" s="204">
        <v>1147.9208265</v>
      </c>
      <c r="N666" s="204">
        <v>0</v>
      </c>
      <c r="O666" s="204">
        <v>0</v>
      </c>
      <c r="P666" s="204">
        <v>0</v>
      </c>
      <c r="Q666" s="204">
        <v>175.59500000000003</v>
      </c>
      <c r="R666" s="204">
        <f t="shared" si="35"/>
        <v>5998.8358264999997</v>
      </c>
      <c r="S666" s="222" t="s">
        <v>152</v>
      </c>
      <c r="T666" s="222">
        <v>2029</v>
      </c>
      <c r="U666" s="223" t="s">
        <v>396</v>
      </c>
      <c r="V666" s="204">
        <v>2900</v>
      </c>
      <c r="W666" s="204">
        <v>536.98</v>
      </c>
      <c r="X666" s="204">
        <f t="shared" si="36"/>
        <v>3436.98</v>
      </c>
      <c r="Y666" s="204">
        <f t="shared" si="37"/>
        <v>9435.8158265000002</v>
      </c>
    </row>
    <row r="667" spans="1:25" s="171" customFormat="1" ht="15" customHeight="1">
      <c r="A667" s="171" t="s">
        <v>71</v>
      </c>
      <c r="B667" s="175">
        <v>902206</v>
      </c>
      <c r="C667" s="175" t="s">
        <v>89</v>
      </c>
      <c r="D667" s="171" t="s">
        <v>90</v>
      </c>
      <c r="E667" s="177" t="s">
        <v>709</v>
      </c>
      <c r="F667" s="175">
        <v>1226</v>
      </c>
      <c r="G667" s="175" t="s">
        <v>130</v>
      </c>
      <c r="H667" s="203">
        <v>5288.4435000000003</v>
      </c>
      <c r="I667" s="204">
        <v>4675.32</v>
      </c>
      <c r="J667" s="204">
        <v>315.34539302000002</v>
      </c>
      <c r="K667" s="204">
        <v>0</v>
      </c>
      <c r="L667" s="204">
        <v>0</v>
      </c>
      <c r="M667" s="204">
        <v>1147.9208265</v>
      </c>
      <c r="N667" s="204">
        <v>0</v>
      </c>
      <c r="O667" s="204">
        <v>0</v>
      </c>
      <c r="P667" s="204">
        <v>0</v>
      </c>
      <c r="Q667" s="204">
        <v>175.59500000000003</v>
      </c>
      <c r="R667" s="204">
        <f t="shared" si="35"/>
        <v>6314.18121952</v>
      </c>
      <c r="S667" s="222" t="s">
        <v>152</v>
      </c>
      <c r="T667" s="222">
        <v>2029</v>
      </c>
      <c r="U667" s="223" t="s">
        <v>396</v>
      </c>
      <c r="V667" s="204">
        <v>2900</v>
      </c>
      <c r="W667" s="204">
        <v>536.98</v>
      </c>
      <c r="X667" s="204">
        <f t="shared" si="36"/>
        <v>3436.98</v>
      </c>
      <c r="Y667" s="204">
        <f t="shared" si="37"/>
        <v>9751.1612195199996</v>
      </c>
    </row>
    <row r="668" spans="1:25" s="171" customFormat="1" ht="15" customHeight="1">
      <c r="A668" s="171" t="s">
        <v>71</v>
      </c>
      <c r="B668" s="175">
        <v>902207</v>
      </c>
      <c r="C668" s="175" t="s">
        <v>101</v>
      </c>
      <c r="D668" s="171" t="s">
        <v>102</v>
      </c>
      <c r="E668" s="177">
        <v>141067</v>
      </c>
      <c r="F668" s="175">
        <v>1226</v>
      </c>
      <c r="G668" s="175" t="s">
        <v>130</v>
      </c>
      <c r="H668" s="203">
        <v>6325.6541999999999</v>
      </c>
      <c r="I668" s="204">
        <v>4675.32</v>
      </c>
      <c r="J668" s="204">
        <v>1013.84081988</v>
      </c>
      <c r="K668" s="204">
        <v>0</v>
      </c>
      <c r="L668" s="204">
        <v>0</v>
      </c>
      <c r="M668" s="204">
        <v>1147.9208265</v>
      </c>
      <c r="N668" s="204">
        <v>0</v>
      </c>
      <c r="O668" s="204">
        <v>0</v>
      </c>
      <c r="P668" s="204">
        <v>0</v>
      </c>
      <c r="Q668" s="204">
        <v>151.375</v>
      </c>
      <c r="R668" s="204">
        <f t="shared" si="35"/>
        <v>6988.4566463799993</v>
      </c>
      <c r="S668" s="222" t="s">
        <v>152</v>
      </c>
      <c r="T668" s="222">
        <v>2024</v>
      </c>
      <c r="U668" s="223" t="s">
        <v>396</v>
      </c>
      <c r="V668" s="204">
        <v>2500</v>
      </c>
      <c r="W668" s="204">
        <v>462.92</v>
      </c>
      <c r="X668" s="204">
        <f t="shared" si="36"/>
        <v>2962.92</v>
      </c>
      <c r="Y668" s="204">
        <f t="shared" si="37"/>
        <v>9951.3766463799984</v>
      </c>
    </row>
    <row r="669" spans="1:25" s="171" customFormat="1" ht="15" customHeight="1">
      <c r="A669" s="171" t="s">
        <v>71</v>
      </c>
      <c r="B669" s="175">
        <v>902207</v>
      </c>
      <c r="C669" s="175" t="s">
        <v>101</v>
      </c>
      <c r="D669" s="171" t="s">
        <v>102</v>
      </c>
      <c r="E669" s="174" t="s">
        <v>710</v>
      </c>
      <c r="F669" s="175">
        <v>1226</v>
      </c>
      <c r="G669" s="175" t="s">
        <v>130</v>
      </c>
      <c r="H669" s="203">
        <v>7718.1581999999999</v>
      </c>
      <c r="I669" s="204">
        <v>4675.32</v>
      </c>
      <c r="J669" s="204">
        <v>4139.3118824399999</v>
      </c>
      <c r="K669" s="204">
        <v>0</v>
      </c>
      <c r="L669" s="204">
        <v>0</v>
      </c>
      <c r="M669" s="204">
        <v>1147.9208265</v>
      </c>
      <c r="N669" s="204">
        <v>0</v>
      </c>
      <c r="O669" s="204">
        <v>0</v>
      </c>
      <c r="P669" s="204">
        <v>0</v>
      </c>
      <c r="Q669" s="204">
        <v>175.59500000000003</v>
      </c>
      <c r="R669" s="204">
        <f t="shared" si="35"/>
        <v>10138.14770894</v>
      </c>
      <c r="S669" s="222" t="s">
        <v>152</v>
      </c>
      <c r="T669" s="222">
        <v>2029</v>
      </c>
      <c r="U669" s="223" t="s">
        <v>396</v>
      </c>
      <c r="V669" s="204">
        <v>2900</v>
      </c>
      <c r="W669" s="204">
        <v>536.98</v>
      </c>
      <c r="X669" s="204">
        <f t="shared" si="36"/>
        <v>3436.98</v>
      </c>
      <c r="Y669" s="204">
        <f t="shared" si="37"/>
        <v>13575.127708939999</v>
      </c>
    </row>
    <row r="670" spans="1:25" s="171" customFormat="1" ht="15" customHeight="1">
      <c r="A670" s="171" t="s">
        <v>71</v>
      </c>
      <c r="B670" s="175">
        <v>902207</v>
      </c>
      <c r="C670" s="175" t="s">
        <v>101</v>
      </c>
      <c r="D670" s="171" t="s">
        <v>102</v>
      </c>
      <c r="E670" s="177" t="s">
        <v>774</v>
      </c>
      <c r="F670" s="175">
        <v>1226</v>
      </c>
      <c r="G670" s="175" t="s">
        <v>130</v>
      </c>
      <c r="H670" s="203">
        <v>6858</v>
      </c>
      <c r="I670" s="204">
        <v>4675.32</v>
      </c>
      <c r="J670" s="204">
        <v>1772</v>
      </c>
      <c r="K670" s="204">
        <v>0</v>
      </c>
      <c r="L670" s="204">
        <v>0</v>
      </c>
      <c r="M670" s="204">
        <v>1147.9208265</v>
      </c>
      <c r="N670" s="204">
        <v>0</v>
      </c>
      <c r="O670" s="204">
        <v>0</v>
      </c>
      <c r="P670" s="204">
        <v>0</v>
      </c>
      <c r="Q670" s="204">
        <v>399.63000000000005</v>
      </c>
      <c r="R670" s="204">
        <f t="shared" si="35"/>
        <v>7994.8708264999996</v>
      </c>
      <c r="S670" s="222" t="s">
        <v>153</v>
      </c>
      <c r="T670" s="222">
        <v>2030</v>
      </c>
      <c r="U670" s="223" t="s">
        <v>396</v>
      </c>
      <c r="V670" s="204">
        <v>6600</v>
      </c>
      <c r="W670" s="204">
        <v>1222.0999999999999</v>
      </c>
      <c r="X670" s="204">
        <f t="shared" si="36"/>
        <v>7822.1</v>
      </c>
      <c r="Y670" s="204">
        <f t="shared" si="37"/>
        <v>15816.970826500001</v>
      </c>
    </row>
    <row r="671" spans="1:25" s="171" customFormat="1" ht="15" customHeight="1">
      <c r="A671" s="171" t="s">
        <v>71</v>
      </c>
      <c r="B671" s="175">
        <v>902209</v>
      </c>
      <c r="C671" s="174" t="s">
        <v>78</v>
      </c>
      <c r="D671" s="172" t="s">
        <v>79</v>
      </c>
      <c r="E671" s="174">
        <v>111016</v>
      </c>
      <c r="F671" s="175">
        <v>1202</v>
      </c>
      <c r="G671" s="175" t="s">
        <v>130</v>
      </c>
      <c r="H671" s="203">
        <v>5262.8460000000005</v>
      </c>
      <c r="I671" s="204">
        <v>2843.1</v>
      </c>
      <c r="J671" s="204">
        <v>658.41185970000015</v>
      </c>
      <c r="K671" s="204">
        <v>0</v>
      </c>
      <c r="L671" s="204">
        <v>0</v>
      </c>
      <c r="M671" s="204">
        <v>1147.9208265</v>
      </c>
      <c r="N671" s="204">
        <v>0</v>
      </c>
      <c r="O671" s="204">
        <v>0</v>
      </c>
      <c r="P671" s="204">
        <v>0</v>
      </c>
      <c r="Q671" s="204">
        <v>157.43000000000004</v>
      </c>
      <c r="R671" s="204">
        <f t="shared" si="35"/>
        <v>4806.8626862000001</v>
      </c>
      <c r="S671" s="222" t="s">
        <v>152</v>
      </c>
      <c r="T671" s="222">
        <v>2022</v>
      </c>
      <c r="U671" s="223" t="s">
        <v>396</v>
      </c>
      <c r="V671" s="204">
        <v>2600</v>
      </c>
      <c r="W671" s="204">
        <v>481.44</v>
      </c>
      <c r="X671" s="204">
        <f t="shared" si="36"/>
        <v>3081.44</v>
      </c>
      <c r="Y671" s="204">
        <f t="shared" si="37"/>
        <v>7888.3026862000006</v>
      </c>
    </row>
    <row r="672" spans="1:25" s="171" customFormat="1" ht="15" customHeight="1">
      <c r="A672" s="171" t="s">
        <v>71</v>
      </c>
      <c r="B672" s="175">
        <v>902209</v>
      </c>
      <c r="C672" s="175" t="s">
        <v>78</v>
      </c>
      <c r="D672" s="171" t="s">
        <v>79</v>
      </c>
      <c r="E672" s="174">
        <v>111017</v>
      </c>
      <c r="F672" s="175">
        <v>1202</v>
      </c>
      <c r="G672" s="175" t="s">
        <v>130</v>
      </c>
      <c r="H672" s="203">
        <v>7167.3</v>
      </c>
      <c r="I672" s="204">
        <v>2843.1</v>
      </c>
      <c r="J672" s="204">
        <v>898.60783635000053</v>
      </c>
      <c r="K672" s="204">
        <v>0</v>
      </c>
      <c r="L672" s="204">
        <v>0</v>
      </c>
      <c r="M672" s="204">
        <v>1147.9208265</v>
      </c>
      <c r="N672" s="204">
        <v>0</v>
      </c>
      <c r="O672" s="204">
        <v>0</v>
      </c>
      <c r="P672" s="204">
        <v>0</v>
      </c>
      <c r="Q672" s="204">
        <v>157.43000000000004</v>
      </c>
      <c r="R672" s="204">
        <f t="shared" si="35"/>
        <v>5047.0586628500005</v>
      </c>
      <c r="S672" s="222" t="s">
        <v>152</v>
      </c>
      <c r="T672" s="222">
        <v>2022</v>
      </c>
      <c r="U672" s="223" t="s">
        <v>396</v>
      </c>
      <c r="V672" s="204">
        <v>2600</v>
      </c>
      <c r="W672" s="204">
        <v>481.44</v>
      </c>
      <c r="X672" s="204">
        <f t="shared" si="36"/>
        <v>3081.44</v>
      </c>
      <c r="Y672" s="204">
        <f t="shared" si="37"/>
        <v>8128.498662850001</v>
      </c>
    </row>
    <row r="673" spans="1:25" s="171" customFormat="1" ht="15" customHeight="1">
      <c r="A673" s="171" t="s">
        <v>71</v>
      </c>
      <c r="B673" s="175">
        <v>902209</v>
      </c>
      <c r="C673" s="175" t="s">
        <v>78</v>
      </c>
      <c r="D673" s="171" t="s">
        <v>79</v>
      </c>
      <c r="E673" s="174">
        <v>121042</v>
      </c>
      <c r="F673" s="175">
        <v>1202</v>
      </c>
      <c r="G673" s="175" t="s">
        <v>130</v>
      </c>
      <c r="H673" s="203">
        <v>4737.5852999999997</v>
      </c>
      <c r="I673" s="204">
        <v>2843.1</v>
      </c>
      <c r="J673" s="204">
        <v>270.30228435000009</v>
      </c>
      <c r="K673" s="204">
        <v>0</v>
      </c>
      <c r="L673" s="204">
        <v>0</v>
      </c>
      <c r="M673" s="204">
        <v>1147.9208265</v>
      </c>
      <c r="N673" s="204">
        <v>0</v>
      </c>
      <c r="O673" s="204">
        <v>0</v>
      </c>
      <c r="P673" s="204">
        <v>0</v>
      </c>
      <c r="Q673" s="204">
        <v>157.43000000000004</v>
      </c>
      <c r="R673" s="204">
        <f t="shared" si="35"/>
        <v>4418.7531108500007</v>
      </c>
      <c r="S673" s="222" t="s">
        <v>152</v>
      </c>
      <c r="T673" s="222">
        <v>2023</v>
      </c>
      <c r="U673" s="223" t="s">
        <v>396</v>
      </c>
      <c r="V673" s="204">
        <v>2600</v>
      </c>
      <c r="W673" s="204">
        <v>481.44</v>
      </c>
      <c r="X673" s="204">
        <f t="shared" si="36"/>
        <v>3081.44</v>
      </c>
      <c r="Y673" s="204">
        <f t="shared" si="37"/>
        <v>7500.1931108500012</v>
      </c>
    </row>
    <row r="674" spans="1:25" s="171" customFormat="1" ht="15" customHeight="1">
      <c r="A674" s="171" t="s">
        <v>71</v>
      </c>
      <c r="B674" s="175">
        <v>902209</v>
      </c>
      <c r="C674" s="175" t="s">
        <v>78</v>
      </c>
      <c r="D674" s="170" t="s">
        <v>79</v>
      </c>
      <c r="E674" s="174">
        <v>151066</v>
      </c>
      <c r="F674" s="175">
        <v>1202</v>
      </c>
      <c r="G674" s="175" t="s">
        <v>130</v>
      </c>
      <c r="H674" s="203">
        <v>8320.2114000000001</v>
      </c>
      <c r="I674" s="204">
        <v>2843.1</v>
      </c>
      <c r="J674" s="204">
        <v>1662.3917730000001</v>
      </c>
      <c r="K674" s="204">
        <v>0</v>
      </c>
      <c r="L674" s="204">
        <v>0</v>
      </c>
      <c r="M674" s="204">
        <v>1147.9208265</v>
      </c>
      <c r="N674" s="204">
        <v>0</v>
      </c>
      <c r="O674" s="204">
        <v>0</v>
      </c>
      <c r="P674" s="204">
        <v>0</v>
      </c>
      <c r="Q674" s="204">
        <v>157.43000000000004</v>
      </c>
      <c r="R674" s="204">
        <f t="shared" si="35"/>
        <v>5810.8425994999998</v>
      </c>
      <c r="S674" s="222" t="s">
        <v>152</v>
      </c>
      <c r="T674" s="222">
        <v>2025</v>
      </c>
      <c r="U674" s="223" t="s">
        <v>396</v>
      </c>
      <c r="V674" s="204">
        <v>2600</v>
      </c>
      <c r="W674" s="204">
        <v>481.44</v>
      </c>
      <c r="X674" s="204">
        <f t="shared" si="36"/>
        <v>3081.44</v>
      </c>
      <c r="Y674" s="204">
        <f t="shared" si="37"/>
        <v>8892.2825995000003</v>
      </c>
    </row>
    <row r="675" spans="1:25" s="171" customFormat="1" ht="15" customHeight="1">
      <c r="A675" s="171" t="s">
        <v>71</v>
      </c>
      <c r="B675" s="175">
        <v>902209</v>
      </c>
      <c r="C675" s="175" t="s">
        <v>78</v>
      </c>
      <c r="D675" s="171" t="s">
        <v>79</v>
      </c>
      <c r="E675" s="174">
        <v>161048</v>
      </c>
      <c r="F675" s="175">
        <v>1202</v>
      </c>
      <c r="G675" s="175" t="s">
        <v>130</v>
      </c>
      <c r="H675" s="203">
        <v>11658.125400000001</v>
      </c>
      <c r="I675" s="204">
        <v>2843.1</v>
      </c>
      <c r="J675" s="204">
        <v>4008.7203187500008</v>
      </c>
      <c r="K675" s="204">
        <v>0</v>
      </c>
      <c r="L675" s="204">
        <v>0</v>
      </c>
      <c r="M675" s="204">
        <v>1147.9208265</v>
      </c>
      <c r="N675" s="204">
        <v>0</v>
      </c>
      <c r="O675" s="204">
        <v>0</v>
      </c>
      <c r="P675" s="204">
        <v>0</v>
      </c>
      <c r="Q675" s="204">
        <v>157.43000000000004</v>
      </c>
      <c r="R675" s="204">
        <f t="shared" si="35"/>
        <v>8157.1711452500003</v>
      </c>
      <c r="S675" s="222" t="s">
        <v>152</v>
      </c>
      <c r="T675" s="222">
        <v>2026</v>
      </c>
      <c r="U675" s="223" t="s">
        <v>396</v>
      </c>
      <c r="V675" s="204">
        <v>2600</v>
      </c>
      <c r="W675" s="204">
        <v>481.44</v>
      </c>
      <c r="X675" s="204">
        <f t="shared" si="36"/>
        <v>3081.44</v>
      </c>
      <c r="Y675" s="204">
        <f t="shared" si="37"/>
        <v>11238.611145250001</v>
      </c>
    </row>
    <row r="676" spans="1:25" s="171" customFormat="1" ht="15" customHeight="1">
      <c r="A676" s="171" t="s">
        <v>71</v>
      </c>
      <c r="B676" s="175">
        <v>902209</v>
      </c>
      <c r="C676" s="175" t="s">
        <v>78</v>
      </c>
      <c r="D676" s="171" t="s">
        <v>79</v>
      </c>
      <c r="E676" s="174">
        <v>161060</v>
      </c>
      <c r="F676" s="175">
        <v>1202</v>
      </c>
      <c r="G676" s="175" t="s">
        <v>130</v>
      </c>
      <c r="H676" s="203">
        <v>8303.8289999999997</v>
      </c>
      <c r="I676" s="204">
        <v>2843.1</v>
      </c>
      <c r="J676" s="204">
        <v>1449.6841642500005</v>
      </c>
      <c r="K676" s="204">
        <v>0</v>
      </c>
      <c r="L676" s="204">
        <v>0</v>
      </c>
      <c r="M676" s="204">
        <v>1147.9208265</v>
      </c>
      <c r="N676" s="204">
        <v>0</v>
      </c>
      <c r="O676" s="204">
        <v>0</v>
      </c>
      <c r="P676" s="204">
        <v>0</v>
      </c>
      <c r="Q676" s="204">
        <v>157.43000000000004</v>
      </c>
      <c r="R676" s="204">
        <f t="shared" si="35"/>
        <v>5598.1349907500007</v>
      </c>
      <c r="S676" s="222" t="s">
        <v>152</v>
      </c>
      <c r="T676" s="222">
        <v>2027</v>
      </c>
      <c r="U676" s="223" t="s">
        <v>396</v>
      </c>
      <c r="V676" s="204">
        <v>2600</v>
      </c>
      <c r="W676" s="204">
        <v>481.44</v>
      </c>
      <c r="X676" s="204">
        <f t="shared" si="36"/>
        <v>3081.44</v>
      </c>
      <c r="Y676" s="204">
        <f t="shared" si="37"/>
        <v>8679.5749907500012</v>
      </c>
    </row>
    <row r="677" spans="1:25" s="171" customFormat="1" ht="15" customHeight="1">
      <c r="A677" s="171" t="s">
        <v>71</v>
      </c>
      <c r="B677" s="175">
        <v>902209</v>
      </c>
      <c r="C677" s="175" t="s">
        <v>78</v>
      </c>
      <c r="D677" s="171" t="s">
        <v>79</v>
      </c>
      <c r="E677" s="174" t="s">
        <v>115</v>
      </c>
      <c r="F677" s="175">
        <v>1202</v>
      </c>
      <c r="G677" s="175" t="s">
        <v>130</v>
      </c>
      <c r="H677" s="203">
        <v>7398</v>
      </c>
      <c r="I677" s="204">
        <v>2843.1</v>
      </c>
      <c r="J677" s="204">
        <v>1025</v>
      </c>
      <c r="K677" s="204">
        <v>0</v>
      </c>
      <c r="L677" s="204">
        <v>0</v>
      </c>
      <c r="M677" s="204">
        <v>1147.9208265</v>
      </c>
      <c r="N677" s="204">
        <v>0</v>
      </c>
      <c r="O677" s="204">
        <v>0</v>
      </c>
      <c r="P677" s="204">
        <v>0</v>
      </c>
      <c r="Q677" s="204">
        <v>314.86000000000007</v>
      </c>
      <c r="R677" s="204">
        <f t="shared" si="35"/>
        <v>5330.8808264999998</v>
      </c>
      <c r="S677" s="222" t="s">
        <v>153</v>
      </c>
      <c r="T677" s="222">
        <v>2031</v>
      </c>
      <c r="U677" s="223" t="s">
        <v>396</v>
      </c>
      <c r="V677" s="204">
        <v>5200</v>
      </c>
      <c r="W677" s="204">
        <v>962.87</v>
      </c>
      <c r="X677" s="204">
        <f t="shared" si="36"/>
        <v>6162.87</v>
      </c>
      <c r="Y677" s="204">
        <f t="shared" si="37"/>
        <v>11493.7508265</v>
      </c>
    </row>
    <row r="678" spans="1:25" s="171" customFormat="1" ht="15" customHeight="1">
      <c r="A678" s="171" t="s">
        <v>71</v>
      </c>
      <c r="B678" s="175">
        <v>902210</v>
      </c>
      <c r="C678" s="175" t="s">
        <v>84</v>
      </c>
      <c r="D678" s="171" t="s">
        <v>85</v>
      </c>
      <c r="E678" s="176" t="s">
        <v>711</v>
      </c>
      <c r="F678" s="175">
        <v>1226</v>
      </c>
      <c r="G678" s="175" t="s">
        <v>130</v>
      </c>
      <c r="H678" s="203">
        <v>6086.0616</v>
      </c>
      <c r="I678" s="204">
        <v>4675.32</v>
      </c>
      <c r="J678" s="204">
        <v>1551.9728898800001</v>
      </c>
      <c r="K678" s="204">
        <v>0</v>
      </c>
      <c r="L678" s="204">
        <v>0</v>
      </c>
      <c r="M678" s="204">
        <v>1147.9208265</v>
      </c>
      <c r="N678" s="204">
        <v>0</v>
      </c>
      <c r="O678" s="204">
        <v>0</v>
      </c>
      <c r="P678" s="204">
        <v>0</v>
      </c>
      <c r="Q678" s="204">
        <v>0</v>
      </c>
      <c r="R678" s="204">
        <f t="shared" si="35"/>
        <v>7375.2137163799998</v>
      </c>
      <c r="S678" s="222" t="s">
        <v>154</v>
      </c>
      <c r="T678" s="222">
        <v>2018</v>
      </c>
      <c r="U678" s="223"/>
      <c r="V678" s="204">
        <v>0</v>
      </c>
      <c r="W678" s="204">
        <v>0</v>
      </c>
      <c r="X678" s="204">
        <f t="shared" si="36"/>
        <v>0</v>
      </c>
      <c r="Y678" s="204">
        <f t="shared" si="37"/>
        <v>7375.2137163799998</v>
      </c>
    </row>
    <row r="679" spans="1:25" s="171" customFormat="1" ht="15" customHeight="1">
      <c r="A679" s="171" t="s">
        <v>71</v>
      </c>
      <c r="B679" s="175">
        <v>902210</v>
      </c>
      <c r="C679" s="175" t="s">
        <v>84</v>
      </c>
      <c r="D679" s="171" t="s">
        <v>85</v>
      </c>
      <c r="E679" s="176">
        <v>121019</v>
      </c>
      <c r="F679" s="175">
        <v>1226</v>
      </c>
      <c r="G679" s="175" t="s">
        <v>130</v>
      </c>
      <c r="H679" s="203">
        <v>5828.0388000000003</v>
      </c>
      <c r="I679" s="204">
        <v>4675.32</v>
      </c>
      <c r="J679" s="204">
        <v>337.94693996000007</v>
      </c>
      <c r="K679" s="204">
        <v>0</v>
      </c>
      <c r="L679" s="204">
        <v>0</v>
      </c>
      <c r="M679" s="204">
        <v>1147.9208265</v>
      </c>
      <c r="N679" s="204">
        <v>0</v>
      </c>
      <c r="O679" s="204">
        <v>0</v>
      </c>
      <c r="P679" s="204">
        <v>0</v>
      </c>
      <c r="Q679" s="204">
        <v>151.375</v>
      </c>
      <c r="R679" s="204">
        <f t="shared" si="35"/>
        <v>6312.5627664599997</v>
      </c>
      <c r="S679" s="222" t="s">
        <v>152</v>
      </c>
      <c r="T679" s="222">
        <v>2022</v>
      </c>
      <c r="U679" s="223" t="s">
        <v>396</v>
      </c>
      <c r="V679" s="204">
        <v>2500</v>
      </c>
      <c r="W679" s="204">
        <v>462.92</v>
      </c>
      <c r="X679" s="204">
        <f t="shared" si="36"/>
        <v>2962.92</v>
      </c>
      <c r="Y679" s="204">
        <f t="shared" si="37"/>
        <v>9275.4827664599998</v>
      </c>
    </row>
    <row r="680" spans="1:25" s="171" customFormat="1" ht="15" customHeight="1">
      <c r="A680" s="171" t="s">
        <v>71</v>
      </c>
      <c r="B680" s="175">
        <v>902210</v>
      </c>
      <c r="C680" s="175" t="s">
        <v>84</v>
      </c>
      <c r="D680" s="171" t="s">
        <v>85</v>
      </c>
      <c r="E680" s="176">
        <v>121020</v>
      </c>
      <c r="F680" s="175">
        <v>1226</v>
      </c>
      <c r="G680" s="175" t="s">
        <v>130</v>
      </c>
      <c r="H680" s="203">
        <v>3123.9189000000001</v>
      </c>
      <c r="I680" s="204">
        <v>4675.32</v>
      </c>
      <c r="J680" s="204">
        <v>750.15610558000014</v>
      </c>
      <c r="K680" s="204">
        <v>0</v>
      </c>
      <c r="L680" s="204">
        <v>0</v>
      </c>
      <c r="M680" s="204">
        <v>1147.9208265</v>
      </c>
      <c r="N680" s="204">
        <v>0</v>
      </c>
      <c r="O680" s="204">
        <v>0</v>
      </c>
      <c r="P680" s="204">
        <v>0</v>
      </c>
      <c r="Q680" s="204">
        <v>151.375</v>
      </c>
      <c r="R680" s="204">
        <f t="shared" si="35"/>
        <v>6724.7719320799997</v>
      </c>
      <c r="S680" s="222" t="s">
        <v>152</v>
      </c>
      <c r="T680" s="222">
        <v>2022</v>
      </c>
      <c r="U680" s="223" t="s">
        <v>396</v>
      </c>
      <c r="V680" s="204">
        <v>2500</v>
      </c>
      <c r="W680" s="204">
        <v>462.92</v>
      </c>
      <c r="X680" s="204">
        <f t="shared" si="36"/>
        <v>2962.92</v>
      </c>
      <c r="Y680" s="204">
        <f t="shared" si="37"/>
        <v>9687.6919320800007</v>
      </c>
    </row>
    <row r="681" spans="1:25" s="171" customFormat="1" ht="15" customHeight="1">
      <c r="A681" s="171" t="s">
        <v>71</v>
      </c>
      <c r="B681" s="175">
        <v>902210</v>
      </c>
      <c r="C681" s="175" t="s">
        <v>84</v>
      </c>
      <c r="D681" s="171" t="s">
        <v>85</v>
      </c>
      <c r="E681" s="176">
        <v>131037</v>
      </c>
      <c r="F681" s="175">
        <v>1226</v>
      </c>
      <c r="G681" s="175" t="s">
        <v>130</v>
      </c>
      <c r="H681" s="203">
        <v>11228.0874</v>
      </c>
      <c r="I681" s="204">
        <v>4675.32</v>
      </c>
      <c r="J681" s="204">
        <v>5344.7277192400006</v>
      </c>
      <c r="K681" s="204">
        <v>0</v>
      </c>
      <c r="L681" s="204">
        <v>0</v>
      </c>
      <c r="M681" s="204">
        <v>1147.9208265</v>
      </c>
      <c r="N681" s="204">
        <v>0</v>
      </c>
      <c r="O681" s="204">
        <v>0</v>
      </c>
      <c r="P681" s="204">
        <v>0</v>
      </c>
      <c r="Q681" s="204">
        <v>151.375</v>
      </c>
      <c r="R681" s="204">
        <f t="shared" si="35"/>
        <v>11319.343545739999</v>
      </c>
      <c r="S681" s="222" t="s">
        <v>152</v>
      </c>
      <c r="T681" s="222">
        <v>2023</v>
      </c>
      <c r="U681" s="223" t="s">
        <v>396</v>
      </c>
      <c r="V681" s="204">
        <v>2500</v>
      </c>
      <c r="W681" s="204">
        <v>462.92</v>
      </c>
      <c r="X681" s="204">
        <f t="shared" si="36"/>
        <v>2962.92</v>
      </c>
      <c r="Y681" s="204">
        <f t="shared" si="37"/>
        <v>14282.263545739999</v>
      </c>
    </row>
    <row r="682" spans="1:25" s="171" customFormat="1" ht="15" customHeight="1">
      <c r="A682" s="171" t="s">
        <v>71</v>
      </c>
      <c r="B682" s="175">
        <v>902210</v>
      </c>
      <c r="C682" s="175" t="s">
        <v>84</v>
      </c>
      <c r="D682" s="171" t="s">
        <v>85</v>
      </c>
      <c r="E682" s="175">
        <v>151004</v>
      </c>
      <c r="F682" s="175">
        <v>1226</v>
      </c>
      <c r="G682" s="175" t="s">
        <v>130</v>
      </c>
      <c r="H682" s="203">
        <v>9848.8940999999995</v>
      </c>
      <c r="I682" s="204">
        <v>4675.32</v>
      </c>
      <c r="J682" s="204">
        <v>4027.3804118800003</v>
      </c>
      <c r="K682" s="204">
        <v>0</v>
      </c>
      <c r="L682" s="204">
        <v>0</v>
      </c>
      <c r="M682" s="204">
        <v>1147.9208265</v>
      </c>
      <c r="N682" s="204">
        <v>0</v>
      </c>
      <c r="O682" s="204">
        <v>0</v>
      </c>
      <c r="P682" s="204">
        <v>0</v>
      </c>
      <c r="Q682" s="204">
        <v>302.75</v>
      </c>
      <c r="R682" s="204">
        <f t="shared" si="35"/>
        <v>10153.371238379999</v>
      </c>
      <c r="S682" s="222" t="s">
        <v>153</v>
      </c>
      <c r="T682" s="222">
        <v>2025</v>
      </c>
      <c r="U682" s="223" t="s">
        <v>396</v>
      </c>
      <c r="V682" s="204">
        <v>5000</v>
      </c>
      <c r="W682" s="204">
        <v>925.83</v>
      </c>
      <c r="X682" s="204">
        <f t="shared" si="36"/>
        <v>5925.83</v>
      </c>
      <c r="Y682" s="204">
        <f t="shared" si="37"/>
        <v>16079.201238379999</v>
      </c>
    </row>
    <row r="683" spans="1:25" s="171" customFormat="1" ht="15" customHeight="1">
      <c r="A683" s="171" t="s">
        <v>71</v>
      </c>
      <c r="B683" s="175">
        <v>902210</v>
      </c>
      <c r="C683" s="175" t="s">
        <v>84</v>
      </c>
      <c r="D683" s="171" t="s">
        <v>85</v>
      </c>
      <c r="E683" s="175">
        <v>151005</v>
      </c>
      <c r="F683" s="175">
        <v>1226</v>
      </c>
      <c r="G683" s="175" t="s">
        <v>130</v>
      </c>
      <c r="H683" s="203">
        <v>9679.9506000000001</v>
      </c>
      <c r="I683" s="204">
        <v>4675.32</v>
      </c>
      <c r="J683" s="204">
        <v>3828.2715459799992</v>
      </c>
      <c r="K683" s="204">
        <v>0</v>
      </c>
      <c r="L683" s="204">
        <v>0</v>
      </c>
      <c r="M683" s="204">
        <v>1147.9208265</v>
      </c>
      <c r="N683" s="204">
        <v>0</v>
      </c>
      <c r="O683" s="204">
        <v>0</v>
      </c>
      <c r="P683" s="204">
        <v>0</v>
      </c>
      <c r="Q683" s="204">
        <v>302.75</v>
      </c>
      <c r="R683" s="204">
        <f t="shared" si="35"/>
        <v>9954.2623724799978</v>
      </c>
      <c r="S683" s="222" t="s">
        <v>153</v>
      </c>
      <c r="T683" s="222">
        <v>2025</v>
      </c>
      <c r="U683" s="223" t="s">
        <v>396</v>
      </c>
      <c r="V683" s="204">
        <v>5000</v>
      </c>
      <c r="W683" s="204">
        <v>925.83</v>
      </c>
      <c r="X683" s="204">
        <f t="shared" si="36"/>
        <v>5925.83</v>
      </c>
      <c r="Y683" s="204">
        <f t="shared" si="37"/>
        <v>15880.092372479998</v>
      </c>
    </row>
    <row r="684" spans="1:25" s="171" customFormat="1" ht="15" customHeight="1">
      <c r="A684" s="171" t="s">
        <v>71</v>
      </c>
      <c r="B684" s="175">
        <v>902210</v>
      </c>
      <c r="C684" s="175" t="s">
        <v>84</v>
      </c>
      <c r="D684" s="171" t="s">
        <v>85</v>
      </c>
      <c r="E684" s="175">
        <v>151038</v>
      </c>
      <c r="F684" s="175">
        <v>1226</v>
      </c>
      <c r="G684" s="175" t="s">
        <v>130</v>
      </c>
      <c r="H684" s="203">
        <v>16567.725900000001</v>
      </c>
      <c r="I684" s="204">
        <v>4675.32</v>
      </c>
      <c r="J684" s="204">
        <v>10957.44520934</v>
      </c>
      <c r="K684" s="204">
        <v>0</v>
      </c>
      <c r="L684" s="204">
        <v>0</v>
      </c>
      <c r="M684" s="204">
        <v>1147.9208265</v>
      </c>
      <c r="N684" s="204">
        <v>0</v>
      </c>
      <c r="O684" s="204">
        <v>0</v>
      </c>
      <c r="P684" s="204">
        <v>0</v>
      </c>
      <c r="Q684" s="204">
        <v>302.75</v>
      </c>
      <c r="R684" s="204">
        <f t="shared" si="35"/>
        <v>17083.436035840001</v>
      </c>
      <c r="S684" s="222" t="s">
        <v>153</v>
      </c>
      <c r="T684" s="222">
        <v>2025</v>
      </c>
      <c r="U684" s="223" t="s">
        <v>396</v>
      </c>
      <c r="V684" s="204">
        <v>5000</v>
      </c>
      <c r="W684" s="204">
        <v>925.83</v>
      </c>
      <c r="X684" s="204">
        <f t="shared" si="36"/>
        <v>5925.83</v>
      </c>
      <c r="Y684" s="204">
        <f t="shared" si="37"/>
        <v>23009.266035840003</v>
      </c>
    </row>
    <row r="685" spans="1:25" s="171" customFormat="1" ht="15" customHeight="1">
      <c r="A685" s="171" t="s">
        <v>71</v>
      </c>
      <c r="B685" s="175">
        <v>902210</v>
      </c>
      <c r="C685" s="175" t="s">
        <v>84</v>
      </c>
      <c r="D685" s="171" t="s">
        <v>85</v>
      </c>
      <c r="E685" s="175">
        <v>151039</v>
      </c>
      <c r="F685" s="175">
        <v>1226</v>
      </c>
      <c r="G685" s="175" t="s">
        <v>130</v>
      </c>
      <c r="H685" s="203">
        <v>4891.1702999999998</v>
      </c>
      <c r="I685" s="204">
        <v>4675.32</v>
      </c>
      <c r="J685" s="204">
        <v>259.37965773999997</v>
      </c>
      <c r="K685" s="204">
        <v>0</v>
      </c>
      <c r="L685" s="204">
        <v>0</v>
      </c>
      <c r="M685" s="204">
        <v>1147.9208265</v>
      </c>
      <c r="N685" s="204">
        <v>0</v>
      </c>
      <c r="O685" s="204">
        <v>0</v>
      </c>
      <c r="P685" s="204">
        <v>0</v>
      </c>
      <c r="Q685" s="204">
        <v>151.375</v>
      </c>
      <c r="R685" s="204">
        <f t="shared" si="35"/>
        <v>6233.9954842399993</v>
      </c>
      <c r="S685" s="222" t="s">
        <v>152</v>
      </c>
      <c r="T685" s="222">
        <v>2025</v>
      </c>
      <c r="U685" s="223" t="s">
        <v>396</v>
      </c>
      <c r="V685" s="204">
        <v>2500</v>
      </c>
      <c r="W685" s="204">
        <v>462.92</v>
      </c>
      <c r="X685" s="204">
        <f t="shared" si="36"/>
        <v>2962.92</v>
      </c>
      <c r="Y685" s="204">
        <f t="shared" si="37"/>
        <v>9196.9154842399985</v>
      </c>
    </row>
    <row r="686" spans="1:25" s="171" customFormat="1" ht="15" customHeight="1">
      <c r="A686" s="171" t="s">
        <v>71</v>
      </c>
      <c r="B686" s="175">
        <v>902210</v>
      </c>
      <c r="C686" s="175" t="s">
        <v>84</v>
      </c>
      <c r="D686" s="171" t="s">
        <v>85</v>
      </c>
      <c r="E686" s="175">
        <v>161059</v>
      </c>
      <c r="F686" s="175">
        <v>1226</v>
      </c>
      <c r="G686" s="175" t="s">
        <v>130</v>
      </c>
      <c r="H686" s="203">
        <v>10792.929900000001</v>
      </c>
      <c r="I686" s="204">
        <v>4675.32</v>
      </c>
      <c r="J686" s="204">
        <v>5660.07311226</v>
      </c>
      <c r="K686" s="204">
        <v>0</v>
      </c>
      <c r="L686" s="204">
        <v>0</v>
      </c>
      <c r="M686" s="204">
        <v>1147.9208265</v>
      </c>
      <c r="N686" s="204">
        <v>0</v>
      </c>
      <c r="O686" s="204">
        <v>0</v>
      </c>
      <c r="P686" s="204">
        <v>0</v>
      </c>
      <c r="Q686" s="204">
        <v>302.75</v>
      </c>
      <c r="R686" s="204">
        <f t="shared" si="35"/>
        <v>11786.06393876</v>
      </c>
      <c r="S686" s="222" t="s">
        <v>153</v>
      </c>
      <c r="T686" s="222">
        <v>2027</v>
      </c>
      <c r="U686" s="223" t="s">
        <v>396</v>
      </c>
      <c r="V686" s="204">
        <v>5000</v>
      </c>
      <c r="W686" s="204">
        <v>925.83</v>
      </c>
      <c r="X686" s="204">
        <f t="shared" si="36"/>
        <v>5925.83</v>
      </c>
      <c r="Y686" s="204">
        <f t="shared" si="37"/>
        <v>17711.89393876</v>
      </c>
    </row>
    <row r="687" spans="1:25" s="171" customFormat="1" ht="15" customHeight="1">
      <c r="A687" s="171" t="s">
        <v>71</v>
      </c>
      <c r="B687" s="175">
        <v>902210</v>
      </c>
      <c r="C687" s="175" t="s">
        <v>84</v>
      </c>
      <c r="D687" s="171" t="s">
        <v>85</v>
      </c>
      <c r="E687" s="175">
        <v>161061</v>
      </c>
      <c r="F687" s="175">
        <v>1226</v>
      </c>
      <c r="G687" s="175" t="s">
        <v>130</v>
      </c>
      <c r="H687" s="203">
        <v>11620.241100000001</v>
      </c>
      <c r="I687" s="204">
        <v>4675.32</v>
      </c>
      <c r="J687" s="204">
        <v>5801.0637145999999</v>
      </c>
      <c r="K687" s="204">
        <v>0</v>
      </c>
      <c r="L687" s="204">
        <v>0</v>
      </c>
      <c r="M687" s="204">
        <v>1147.9208265</v>
      </c>
      <c r="N687" s="204">
        <v>0</v>
      </c>
      <c r="O687" s="204">
        <v>0</v>
      </c>
      <c r="P687" s="204">
        <v>0</v>
      </c>
      <c r="Q687" s="204">
        <v>151.375</v>
      </c>
      <c r="R687" s="204">
        <f t="shared" si="35"/>
        <v>11775.6795411</v>
      </c>
      <c r="S687" s="222" t="s">
        <v>152</v>
      </c>
      <c r="T687" s="222">
        <v>2027</v>
      </c>
      <c r="U687" s="223" t="s">
        <v>396</v>
      </c>
      <c r="V687" s="204">
        <v>2500</v>
      </c>
      <c r="W687" s="204">
        <v>462.92</v>
      </c>
      <c r="X687" s="204">
        <f t="shared" si="36"/>
        <v>2962.92</v>
      </c>
      <c r="Y687" s="204">
        <f t="shared" si="37"/>
        <v>14738.5995411</v>
      </c>
    </row>
    <row r="688" spans="1:25" s="171" customFormat="1" ht="15" customHeight="1">
      <c r="A688" s="171" t="s">
        <v>71</v>
      </c>
      <c r="B688" s="175">
        <v>902210</v>
      </c>
      <c r="C688" s="175" t="s">
        <v>84</v>
      </c>
      <c r="D688" s="171" t="s">
        <v>85</v>
      </c>
      <c r="E688" s="175">
        <v>161062</v>
      </c>
      <c r="F688" s="175">
        <v>1226</v>
      </c>
      <c r="G688" s="175" t="s">
        <v>130</v>
      </c>
      <c r="H688" s="203">
        <v>9962.5470000000005</v>
      </c>
      <c r="I688" s="204">
        <v>4675.32</v>
      </c>
      <c r="J688" s="204">
        <v>4580.5801798399998</v>
      </c>
      <c r="K688" s="204">
        <v>0</v>
      </c>
      <c r="L688" s="204">
        <v>0</v>
      </c>
      <c r="M688" s="204">
        <v>1147.9208265</v>
      </c>
      <c r="N688" s="204">
        <v>0</v>
      </c>
      <c r="O688" s="204">
        <v>0</v>
      </c>
      <c r="P688" s="204">
        <v>0</v>
      </c>
      <c r="Q688" s="204">
        <v>302.75</v>
      </c>
      <c r="R688" s="204">
        <f t="shared" si="35"/>
        <v>10706.571006339998</v>
      </c>
      <c r="S688" s="222" t="s">
        <v>153</v>
      </c>
      <c r="T688" s="222">
        <v>2027</v>
      </c>
      <c r="U688" s="223" t="s">
        <v>396</v>
      </c>
      <c r="V688" s="204">
        <v>5000</v>
      </c>
      <c r="W688" s="204">
        <v>925.83</v>
      </c>
      <c r="X688" s="204">
        <f t="shared" si="36"/>
        <v>5925.83</v>
      </c>
      <c r="Y688" s="204">
        <f t="shared" si="37"/>
        <v>16632.401006339998</v>
      </c>
    </row>
    <row r="689" spans="1:25" s="171" customFormat="1" ht="15" customHeight="1">
      <c r="A689" s="171" t="s">
        <v>71</v>
      </c>
      <c r="B689" s="175">
        <v>902210</v>
      </c>
      <c r="C689" s="175" t="s">
        <v>84</v>
      </c>
      <c r="D689" s="171" t="s">
        <v>85</v>
      </c>
      <c r="E689" s="175">
        <v>161063</v>
      </c>
      <c r="F689" s="175">
        <v>1226</v>
      </c>
      <c r="G689" s="175" t="s">
        <v>130</v>
      </c>
      <c r="H689" s="203">
        <v>7755.0186000000003</v>
      </c>
      <c r="I689" s="204">
        <v>4675.32</v>
      </c>
      <c r="J689" s="204">
        <v>1964.1820555000002</v>
      </c>
      <c r="K689" s="204">
        <v>0</v>
      </c>
      <c r="L689" s="204">
        <v>0</v>
      </c>
      <c r="M689" s="204">
        <v>1147.9208265</v>
      </c>
      <c r="N689" s="204">
        <v>0</v>
      </c>
      <c r="O689" s="204">
        <v>0</v>
      </c>
      <c r="P689" s="204">
        <v>0</v>
      </c>
      <c r="Q689" s="204">
        <v>302.75</v>
      </c>
      <c r="R689" s="204">
        <f t="shared" si="35"/>
        <v>8090.1728819999998</v>
      </c>
      <c r="S689" s="222" t="s">
        <v>153</v>
      </c>
      <c r="T689" s="222">
        <v>2027</v>
      </c>
      <c r="U689" s="223" t="s">
        <v>396</v>
      </c>
      <c r="V689" s="204">
        <v>5000</v>
      </c>
      <c r="W689" s="204">
        <v>925.83</v>
      </c>
      <c r="X689" s="204">
        <f t="shared" si="36"/>
        <v>5925.83</v>
      </c>
      <c r="Y689" s="204">
        <f t="shared" si="37"/>
        <v>14016.002882000001</v>
      </c>
    </row>
    <row r="690" spans="1:25" s="171" customFormat="1" ht="15" customHeight="1">
      <c r="A690" s="171" t="s">
        <v>71</v>
      </c>
      <c r="B690" s="175">
        <v>902210</v>
      </c>
      <c r="C690" s="175" t="s">
        <v>84</v>
      </c>
      <c r="D690" s="171" t="s">
        <v>85</v>
      </c>
      <c r="E690" s="175" t="s">
        <v>712</v>
      </c>
      <c r="F690" s="175">
        <v>1226</v>
      </c>
      <c r="G690" s="175" t="s">
        <v>130</v>
      </c>
      <c r="H690" s="203">
        <v>5045.7791999999999</v>
      </c>
      <c r="I690" s="204">
        <v>4675.32</v>
      </c>
      <c r="J690" s="204">
        <v>741.54599246000009</v>
      </c>
      <c r="K690" s="204">
        <v>0</v>
      </c>
      <c r="L690" s="204">
        <v>0</v>
      </c>
      <c r="M690" s="204">
        <v>1147.9208265</v>
      </c>
      <c r="N690" s="204">
        <v>0</v>
      </c>
      <c r="O690" s="204">
        <v>0</v>
      </c>
      <c r="P690" s="204">
        <v>0</v>
      </c>
      <c r="Q690" s="204">
        <v>151.375</v>
      </c>
      <c r="R690" s="204">
        <f t="shared" si="35"/>
        <v>6716.1618189599994</v>
      </c>
      <c r="S690" s="222" t="s">
        <v>152</v>
      </c>
      <c r="T690" s="222">
        <v>2029</v>
      </c>
      <c r="U690" s="223" t="s">
        <v>396</v>
      </c>
      <c r="V690" s="204">
        <v>2500</v>
      </c>
      <c r="W690" s="204">
        <v>462.92</v>
      </c>
      <c r="X690" s="204">
        <f t="shared" si="36"/>
        <v>2962.92</v>
      </c>
      <c r="Y690" s="204">
        <f t="shared" si="37"/>
        <v>9679.0818189599995</v>
      </c>
    </row>
    <row r="691" spans="1:25" s="171" customFormat="1" ht="15" customHeight="1">
      <c r="A691" s="171" t="s">
        <v>71</v>
      </c>
      <c r="B691" s="175">
        <v>902210</v>
      </c>
      <c r="C691" s="175" t="s">
        <v>84</v>
      </c>
      <c r="D691" s="171" t="s">
        <v>85</v>
      </c>
      <c r="E691" s="175" t="s">
        <v>713</v>
      </c>
      <c r="F691" s="175">
        <v>1226</v>
      </c>
      <c r="G691" s="175" t="s">
        <v>130</v>
      </c>
      <c r="H691" s="203">
        <v>17517.9051</v>
      </c>
      <c r="I691" s="204">
        <v>4675.32</v>
      </c>
      <c r="J691" s="204">
        <v>11956.218331260001</v>
      </c>
      <c r="K691" s="204">
        <v>0</v>
      </c>
      <c r="L691" s="204">
        <v>0</v>
      </c>
      <c r="M691" s="204">
        <v>1147.9208265</v>
      </c>
      <c r="N691" s="204">
        <v>0</v>
      </c>
      <c r="O691" s="204">
        <v>0</v>
      </c>
      <c r="P691" s="204">
        <v>0</v>
      </c>
      <c r="Q691" s="204">
        <v>151.375</v>
      </c>
      <c r="R691" s="204">
        <f t="shared" si="35"/>
        <v>17930.834157760004</v>
      </c>
      <c r="S691" s="222" t="s">
        <v>152</v>
      </c>
      <c r="T691" s="222">
        <v>2029</v>
      </c>
      <c r="U691" s="223" t="s">
        <v>396</v>
      </c>
      <c r="V691" s="204">
        <v>2500</v>
      </c>
      <c r="W691" s="204">
        <v>462.92</v>
      </c>
      <c r="X691" s="204">
        <f t="shared" si="36"/>
        <v>2962.92</v>
      </c>
      <c r="Y691" s="204">
        <f t="shared" si="37"/>
        <v>20893.754157760006</v>
      </c>
    </row>
    <row r="692" spans="1:25" s="171" customFormat="1" ht="15" customHeight="1">
      <c r="A692" s="171" t="s">
        <v>71</v>
      </c>
      <c r="B692" s="175">
        <v>902210</v>
      </c>
      <c r="C692" s="175" t="s">
        <v>84</v>
      </c>
      <c r="D692" s="171" t="s">
        <v>85</v>
      </c>
      <c r="E692" s="175" t="s">
        <v>775</v>
      </c>
      <c r="F692" s="175">
        <v>1226</v>
      </c>
      <c r="G692" s="175" t="s">
        <v>130</v>
      </c>
      <c r="H692" s="203">
        <v>9065</v>
      </c>
      <c r="I692" s="204">
        <v>4675.32</v>
      </c>
      <c r="J692" s="204">
        <v>2837</v>
      </c>
      <c r="K692" s="204">
        <v>0</v>
      </c>
      <c r="L692" s="204">
        <v>0</v>
      </c>
      <c r="M692" s="204">
        <v>1147.9208265</v>
      </c>
      <c r="N692" s="204">
        <v>0</v>
      </c>
      <c r="O692" s="204">
        <v>0</v>
      </c>
      <c r="P692" s="204">
        <v>0</v>
      </c>
      <c r="Q692" s="204">
        <v>151.375</v>
      </c>
      <c r="R692" s="204">
        <f t="shared" si="35"/>
        <v>8811.6158264999995</v>
      </c>
      <c r="S692" s="222" t="s">
        <v>152</v>
      </c>
      <c r="T692" s="222">
        <v>2030</v>
      </c>
      <c r="U692" s="223" t="s">
        <v>396</v>
      </c>
      <c r="V692" s="204">
        <v>2500</v>
      </c>
      <c r="W692" s="204">
        <v>462.92</v>
      </c>
      <c r="X692" s="204">
        <f t="shared" si="36"/>
        <v>2962.92</v>
      </c>
      <c r="Y692" s="204">
        <f t="shared" si="37"/>
        <v>11774.5358265</v>
      </c>
    </row>
    <row r="693" spans="1:25" s="171" customFormat="1" ht="15" customHeight="1">
      <c r="A693" s="171" t="s">
        <v>71</v>
      </c>
      <c r="B693" s="175">
        <v>902210</v>
      </c>
      <c r="C693" s="175" t="s">
        <v>84</v>
      </c>
      <c r="D693" s="171" t="s">
        <v>85</v>
      </c>
      <c r="E693" s="176" t="s">
        <v>776</v>
      </c>
      <c r="F693" s="175">
        <v>1226</v>
      </c>
      <c r="G693" s="175" t="s">
        <v>130</v>
      </c>
      <c r="H693" s="203">
        <v>9065</v>
      </c>
      <c r="I693" s="204">
        <v>4675.32</v>
      </c>
      <c r="J693" s="204">
        <v>2837</v>
      </c>
      <c r="K693" s="204">
        <v>0</v>
      </c>
      <c r="L693" s="204">
        <v>0</v>
      </c>
      <c r="M693" s="204">
        <v>1147.9208265</v>
      </c>
      <c r="N693" s="204">
        <v>0</v>
      </c>
      <c r="O693" s="204">
        <v>0</v>
      </c>
      <c r="P693" s="204">
        <v>0</v>
      </c>
      <c r="Q693" s="204">
        <v>151.375</v>
      </c>
      <c r="R693" s="204">
        <f t="shared" si="35"/>
        <v>8811.6158264999995</v>
      </c>
      <c r="S693" s="222" t="s">
        <v>152</v>
      </c>
      <c r="T693" s="222">
        <v>2030</v>
      </c>
      <c r="U693" s="223" t="s">
        <v>396</v>
      </c>
      <c r="V693" s="204">
        <v>2500</v>
      </c>
      <c r="W693" s="204">
        <v>462.92</v>
      </c>
      <c r="X693" s="204">
        <f t="shared" si="36"/>
        <v>2962.92</v>
      </c>
      <c r="Y693" s="204">
        <f t="shared" si="37"/>
        <v>11774.5358265</v>
      </c>
    </row>
    <row r="694" spans="1:25" s="171" customFormat="1" ht="15" customHeight="1">
      <c r="A694" s="171" t="s">
        <v>71</v>
      </c>
      <c r="B694" s="175">
        <v>902210</v>
      </c>
      <c r="C694" s="175" t="s">
        <v>84</v>
      </c>
      <c r="D694" s="171" t="s">
        <v>85</v>
      </c>
      <c r="E694" s="176" t="s">
        <v>777</v>
      </c>
      <c r="F694" s="175">
        <v>1226</v>
      </c>
      <c r="G694" s="175" t="s">
        <v>130</v>
      </c>
      <c r="H694" s="203">
        <v>9065</v>
      </c>
      <c r="I694" s="204">
        <v>4675.32</v>
      </c>
      <c r="J694" s="204">
        <v>2837</v>
      </c>
      <c r="K694" s="204">
        <v>0</v>
      </c>
      <c r="L694" s="204">
        <v>0</v>
      </c>
      <c r="M694" s="204">
        <v>1147.9208265</v>
      </c>
      <c r="N694" s="204">
        <v>0</v>
      </c>
      <c r="O694" s="204">
        <v>0</v>
      </c>
      <c r="P694" s="204">
        <v>0</v>
      </c>
      <c r="Q694" s="204">
        <v>151.375</v>
      </c>
      <c r="R694" s="204">
        <f t="shared" si="35"/>
        <v>8811.6158264999995</v>
      </c>
      <c r="S694" s="222" t="s">
        <v>152</v>
      </c>
      <c r="T694" s="222">
        <v>2030</v>
      </c>
      <c r="U694" s="223" t="s">
        <v>396</v>
      </c>
      <c r="V694" s="204">
        <v>2500</v>
      </c>
      <c r="W694" s="204">
        <v>462.92</v>
      </c>
      <c r="X694" s="204">
        <f t="shared" si="36"/>
        <v>2962.92</v>
      </c>
      <c r="Y694" s="204">
        <f t="shared" si="37"/>
        <v>11774.5358265</v>
      </c>
    </row>
    <row r="695" spans="1:25" s="171" customFormat="1" ht="15" customHeight="1">
      <c r="A695" s="171" t="s">
        <v>71</v>
      </c>
      <c r="B695" s="175">
        <v>902211</v>
      </c>
      <c r="C695" s="175" t="s">
        <v>86</v>
      </c>
      <c r="D695" s="170" t="s">
        <v>87</v>
      </c>
      <c r="E695" s="174">
        <v>121043</v>
      </c>
      <c r="F695" s="175">
        <v>1202</v>
      </c>
      <c r="G695" s="175" t="s">
        <v>130</v>
      </c>
      <c r="H695" s="203">
        <v>4050.5484000000001</v>
      </c>
      <c r="I695" s="204">
        <v>2843.1</v>
      </c>
      <c r="J695" s="204">
        <v>212.70760875000002</v>
      </c>
      <c r="K695" s="204">
        <v>0</v>
      </c>
      <c r="L695" s="204">
        <v>0</v>
      </c>
      <c r="M695" s="204">
        <v>1147.9208265</v>
      </c>
      <c r="N695" s="204">
        <v>0</v>
      </c>
      <c r="O695" s="204">
        <v>0</v>
      </c>
      <c r="P695" s="204">
        <v>0</v>
      </c>
      <c r="Q695" s="204">
        <v>157.43000000000004</v>
      </c>
      <c r="R695" s="204">
        <f t="shared" si="35"/>
        <v>4361.1584352500004</v>
      </c>
      <c r="S695" s="222" t="s">
        <v>152</v>
      </c>
      <c r="T695" s="222">
        <v>2023</v>
      </c>
      <c r="U695" s="223" t="s">
        <v>396</v>
      </c>
      <c r="V695" s="204">
        <v>2600</v>
      </c>
      <c r="W695" s="204">
        <v>481.44</v>
      </c>
      <c r="X695" s="204">
        <f t="shared" si="36"/>
        <v>3081.44</v>
      </c>
      <c r="Y695" s="204">
        <f t="shared" si="37"/>
        <v>7442.59843525</v>
      </c>
    </row>
    <row r="696" spans="1:25" s="171" customFormat="1" ht="15" customHeight="1">
      <c r="A696" s="171" t="s">
        <v>71</v>
      </c>
      <c r="B696" s="175">
        <v>902211</v>
      </c>
      <c r="C696" s="175" t="s">
        <v>86</v>
      </c>
      <c r="D696" s="170" t="s">
        <v>87</v>
      </c>
      <c r="E696" s="174">
        <v>151041</v>
      </c>
      <c r="F696" s="175">
        <v>1202</v>
      </c>
      <c r="G696" s="175" t="s">
        <v>130</v>
      </c>
      <c r="H696" s="203">
        <v>7924.9859999999999</v>
      </c>
      <c r="I696" s="204">
        <v>2843.1</v>
      </c>
      <c r="J696" s="204">
        <v>1543.9299970500006</v>
      </c>
      <c r="K696" s="204">
        <v>0</v>
      </c>
      <c r="L696" s="204">
        <v>0</v>
      </c>
      <c r="M696" s="204">
        <v>1147.9208265</v>
      </c>
      <c r="N696" s="204">
        <v>0</v>
      </c>
      <c r="O696" s="204">
        <v>0</v>
      </c>
      <c r="P696" s="204">
        <v>0</v>
      </c>
      <c r="Q696" s="204">
        <v>314.86000000000007</v>
      </c>
      <c r="R696" s="204">
        <f t="shared" si="35"/>
        <v>5849.8108235499994</v>
      </c>
      <c r="S696" s="222" t="s">
        <v>153</v>
      </c>
      <c r="T696" s="222">
        <v>2025</v>
      </c>
      <c r="U696" s="223" t="s">
        <v>396</v>
      </c>
      <c r="V696" s="204">
        <v>5200</v>
      </c>
      <c r="W696" s="204">
        <v>962.87</v>
      </c>
      <c r="X696" s="204">
        <f t="shared" si="36"/>
        <v>6162.87</v>
      </c>
      <c r="Y696" s="204">
        <f t="shared" si="37"/>
        <v>12012.680823549999</v>
      </c>
    </row>
    <row r="697" spans="1:25" s="171" customFormat="1" ht="15" customHeight="1">
      <c r="A697" s="171" t="s">
        <v>71</v>
      </c>
      <c r="B697" s="175">
        <v>902211</v>
      </c>
      <c r="C697" s="175" t="s">
        <v>86</v>
      </c>
      <c r="D697" s="170" t="s">
        <v>87</v>
      </c>
      <c r="E697" s="174">
        <v>161006</v>
      </c>
      <c r="F697" s="175">
        <v>1202</v>
      </c>
      <c r="G697" s="175" t="s">
        <v>130</v>
      </c>
      <c r="H697" s="203">
        <v>7237.9490999999998</v>
      </c>
      <c r="I697" s="204">
        <v>2843.1</v>
      </c>
      <c r="J697" s="204">
        <v>1140.7672678500003</v>
      </c>
      <c r="K697" s="204">
        <v>0</v>
      </c>
      <c r="L697" s="204">
        <v>0</v>
      </c>
      <c r="M697" s="204">
        <v>1147.9208265</v>
      </c>
      <c r="N697" s="204">
        <v>0</v>
      </c>
      <c r="O697" s="204">
        <v>0</v>
      </c>
      <c r="P697" s="204">
        <v>0</v>
      </c>
      <c r="Q697" s="204">
        <v>314.86000000000007</v>
      </c>
      <c r="R697" s="204">
        <f t="shared" si="35"/>
        <v>5446.6480943500001</v>
      </c>
      <c r="S697" s="222" t="s">
        <v>153</v>
      </c>
      <c r="T697" s="222">
        <v>2026</v>
      </c>
      <c r="U697" s="223" t="s">
        <v>396</v>
      </c>
      <c r="V697" s="204">
        <v>5200</v>
      </c>
      <c r="W697" s="204">
        <v>962.87</v>
      </c>
      <c r="X697" s="204">
        <f t="shared" si="36"/>
        <v>6162.87</v>
      </c>
      <c r="Y697" s="204">
        <f t="shared" si="37"/>
        <v>11609.51809435</v>
      </c>
    </row>
    <row r="698" spans="1:25" s="171" customFormat="1" ht="15" customHeight="1">
      <c r="A698" s="171" t="s">
        <v>71</v>
      </c>
      <c r="B698" s="175">
        <v>902211</v>
      </c>
      <c r="C698" s="175" t="s">
        <v>86</v>
      </c>
      <c r="D698" s="170" t="s">
        <v>87</v>
      </c>
      <c r="E698" s="174">
        <v>171032</v>
      </c>
      <c r="F698" s="175">
        <v>1202</v>
      </c>
      <c r="G698" s="175" t="s">
        <v>130</v>
      </c>
      <c r="H698" s="203">
        <v>16541.104500000001</v>
      </c>
      <c r="I698" s="204">
        <v>2843.1</v>
      </c>
      <c r="J698" s="204">
        <v>6973.5371422500029</v>
      </c>
      <c r="K698" s="204">
        <v>0</v>
      </c>
      <c r="L698" s="204">
        <v>0</v>
      </c>
      <c r="M698" s="204">
        <v>1147.9208265</v>
      </c>
      <c r="N698" s="204">
        <v>0</v>
      </c>
      <c r="O698" s="204">
        <v>266.42</v>
      </c>
      <c r="P698" s="204">
        <v>0</v>
      </c>
      <c r="Q698" s="204">
        <v>314.86000000000007</v>
      </c>
      <c r="R698" s="204">
        <f t="shared" si="35"/>
        <v>11545.837968750004</v>
      </c>
      <c r="S698" s="222" t="s">
        <v>153</v>
      </c>
      <c r="T698" s="222">
        <v>2028</v>
      </c>
      <c r="U698" s="223" t="s">
        <v>396</v>
      </c>
      <c r="V698" s="204">
        <v>5200</v>
      </c>
      <c r="W698" s="204">
        <v>962.87</v>
      </c>
      <c r="X698" s="204">
        <f t="shared" si="36"/>
        <v>6162.87</v>
      </c>
      <c r="Y698" s="204">
        <f t="shared" si="37"/>
        <v>17708.707968750005</v>
      </c>
    </row>
    <row r="699" spans="1:25" s="171" customFormat="1" ht="15" customHeight="1">
      <c r="A699" s="171" t="s">
        <v>71</v>
      </c>
      <c r="B699" s="175">
        <v>902211</v>
      </c>
      <c r="C699" s="175" t="s">
        <v>86</v>
      </c>
      <c r="D699" s="170" t="s">
        <v>87</v>
      </c>
      <c r="E699" s="174">
        <v>191041</v>
      </c>
      <c r="F699" s="175">
        <v>1209</v>
      </c>
      <c r="G699" s="175" t="s">
        <v>130</v>
      </c>
      <c r="H699" s="203">
        <v>8894.6193000000003</v>
      </c>
      <c r="I699" s="204">
        <v>3348.54</v>
      </c>
      <c r="J699" s="204">
        <v>3049.4344554800005</v>
      </c>
      <c r="K699" s="204">
        <v>0</v>
      </c>
      <c r="L699" s="204">
        <v>0</v>
      </c>
      <c r="M699" s="204">
        <v>1147.9208265</v>
      </c>
      <c r="N699" s="204">
        <v>0</v>
      </c>
      <c r="O699" s="204">
        <v>0</v>
      </c>
      <c r="P699" s="204">
        <v>0</v>
      </c>
      <c r="Q699" s="204">
        <v>175.59500000000003</v>
      </c>
      <c r="R699" s="204">
        <f t="shared" si="35"/>
        <v>7721.49028198</v>
      </c>
      <c r="S699" s="222" t="s">
        <v>152</v>
      </c>
      <c r="T699" s="222">
        <v>2029</v>
      </c>
      <c r="U699" s="223" t="s">
        <v>394</v>
      </c>
      <c r="V699" s="204">
        <v>2900</v>
      </c>
      <c r="W699" s="204">
        <v>536.98</v>
      </c>
      <c r="X699" s="204">
        <f t="shared" si="36"/>
        <v>3436.98</v>
      </c>
      <c r="Y699" s="204">
        <f t="shared" si="37"/>
        <v>11158.47028198</v>
      </c>
    </row>
    <row r="700" spans="1:25" s="171" customFormat="1" ht="15" customHeight="1">
      <c r="A700" s="171" t="s">
        <v>71</v>
      </c>
      <c r="B700" s="175">
        <v>902211</v>
      </c>
      <c r="C700" s="175" t="s">
        <v>86</v>
      </c>
      <c r="D700" s="170" t="s">
        <v>87</v>
      </c>
      <c r="E700" s="174">
        <v>191042</v>
      </c>
      <c r="F700" s="175">
        <v>1209</v>
      </c>
      <c r="G700" s="175" t="s">
        <v>130</v>
      </c>
      <c r="H700" s="203">
        <v>5957.0502000000006</v>
      </c>
      <c r="I700" s="204">
        <v>3348.54</v>
      </c>
      <c r="J700" s="204">
        <v>620.52445315000011</v>
      </c>
      <c r="K700" s="204">
        <v>0</v>
      </c>
      <c r="L700" s="204">
        <v>0</v>
      </c>
      <c r="M700" s="204">
        <v>1147.9208265</v>
      </c>
      <c r="N700" s="204">
        <v>0</v>
      </c>
      <c r="O700" s="204">
        <v>0</v>
      </c>
      <c r="P700" s="204">
        <v>0</v>
      </c>
      <c r="Q700" s="204">
        <v>175.59500000000003</v>
      </c>
      <c r="R700" s="204">
        <f t="shared" si="35"/>
        <v>5292.5802796500002</v>
      </c>
      <c r="S700" s="222" t="s">
        <v>152</v>
      </c>
      <c r="T700" s="222">
        <v>2029</v>
      </c>
      <c r="U700" s="223" t="s">
        <v>394</v>
      </c>
      <c r="V700" s="204">
        <v>2900</v>
      </c>
      <c r="W700" s="204">
        <v>536.98</v>
      </c>
      <c r="X700" s="204">
        <f t="shared" si="36"/>
        <v>3436.98</v>
      </c>
      <c r="Y700" s="204">
        <f t="shared" si="37"/>
        <v>8729.5602796500007</v>
      </c>
    </row>
    <row r="701" spans="1:25" s="171" customFormat="1" ht="15" customHeight="1">
      <c r="A701" s="171" t="s">
        <v>71</v>
      </c>
      <c r="B701" s="175">
        <v>902211</v>
      </c>
      <c r="C701" s="175" t="s">
        <v>86</v>
      </c>
      <c r="D701" s="170" t="s">
        <v>87</v>
      </c>
      <c r="E701" s="177" t="s">
        <v>115</v>
      </c>
      <c r="F701" s="175">
        <v>1209</v>
      </c>
      <c r="G701" s="175" t="s">
        <v>130</v>
      </c>
      <c r="H701" s="203">
        <v>8238</v>
      </c>
      <c r="I701" s="204">
        <v>3348.54</v>
      </c>
      <c r="J701" s="204">
        <v>1552</v>
      </c>
      <c r="K701" s="204">
        <v>0</v>
      </c>
      <c r="L701" s="204">
        <v>0</v>
      </c>
      <c r="M701" s="204">
        <v>1147.9208265</v>
      </c>
      <c r="N701" s="204">
        <v>0</v>
      </c>
      <c r="O701" s="204">
        <v>0</v>
      </c>
      <c r="P701" s="204">
        <v>0</v>
      </c>
      <c r="Q701" s="204">
        <v>351.19000000000005</v>
      </c>
      <c r="R701" s="204">
        <f t="shared" si="35"/>
        <v>6399.6508264999993</v>
      </c>
      <c r="S701" s="222" t="s">
        <v>153</v>
      </c>
      <c r="T701" s="222">
        <v>2031</v>
      </c>
      <c r="U701" s="223" t="s">
        <v>394</v>
      </c>
      <c r="V701" s="204">
        <v>5800</v>
      </c>
      <c r="W701" s="204">
        <v>1073.96</v>
      </c>
      <c r="X701" s="204">
        <f t="shared" si="36"/>
        <v>6873.96</v>
      </c>
      <c r="Y701" s="204">
        <f t="shared" si="37"/>
        <v>13273.6108265</v>
      </c>
    </row>
    <row r="702" spans="1:25" s="171" customFormat="1" ht="15" customHeight="1">
      <c r="A702" s="171" t="s">
        <v>71</v>
      </c>
      <c r="B702" s="175">
        <v>902211</v>
      </c>
      <c r="C702" s="175" t="s">
        <v>86</v>
      </c>
      <c r="D702" s="171" t="s">
        <v>87</v>
      </c>
      <c r="E702" s="177" t="s">
        <v>714</v>
      </c>
      <c r="F702" s="175">
        <v>9020</v>
      </c>
      <c r="G702" s="175" t="s">
        <v>131</v>
      </c>
      <c r="H702" s="203">
        <v>0</v>
      </c>
      <c r="I702" s="204">
        <v>0</v>
      </c>
      <c r="J702" s="204">
        <v>0</v>
      </c>
      <c r="K702" s="204">
        <v>56.42684775</v>
      </c>
      <c r="L702" s="204">
        <v>0</v>
      </c>
      <c r="M702" s="204">
        <v>306.11222040000001</v>
      </c>
      <c r="N702" s="204">
        <v>0</v>
      </c>
      <c r="O702" s="204">
        <v>181.65</v>
      </c>
      <c r="P702" s="204">
        <v>0</v>
      </c>
      <c r="Q702" s="204">
        <v>0</v>
      </c>
      <c r="R702" s="204">
        <f t="shared" si="35"/>
        <v>544.18906815000003</v>
      </c>
      <c r="S702" s="222" t="s">
        <v>130</v>
      </c>
      <c r="T702" s="222">
        <v>1900</v>
      </c>
      <c r="U702" s="223" t="s">
        <v>390</v>
      </c>
      <c r="V702" s="204">
        <v>0</v>
      </c>
      <c r="W702" s="204">
        <v>0</v>
      </c>
      <c r="X702" s="204">
        <f t="shared" si="36"/>
        <v>0</v>
      </c>
      <c r="Y702" s="204">
        <f t="shared" si="37"/>
        <v>544.18906815000003</v>
      </c>
    </row>
    <row r="703" spans="1:25" s="171" customFormat="1" ht="15" customHeight="1">
      <c r="A703" s="171" t="s">
        <v>71</v>
      </c>
      <c r="B703" s="175">
        <v>902400</v>
      </c>
      <c r="C703" s="175" t="s">
        <v>76</v>
      </c>
      <c r="D703" s="171" t="s">
        <v>77</v>
      </c>
      <c r="E703" s="177" t="s">
        <v>715</v>
      </c>
      <c r="F703" s="175">
        <v>1205</v>
      </c>
      <c r="G703" s="175" t="s">
        <v>130</v>
      </c>
      <c r="H703" s="203">
        <v>692.15640000000008</v>
      </c>
      <c r="I703" s="204">
        <v>6273.9003600000005</v>
      </c>
      <c r="J703" s="204">
        <v>0</v>
      </c>
      <c r="K703" s="204">
        <v>0</v>
      </c>
      <c r="L703" s="204">
        <v>0</v>
      </c>
      <c r="M703" s="204">
        <v>1147.9208265</v>
      </c>
      <c r="N703" s="204">
        <v>3727.6659529199997</v>
      </c>
      <c r="O703" s="204">
        <v>0</v>
      </c>
      <c r="P703" s="204">
        <v>0</v>
      </c>
      <c r="Q703" s="204">
        <v>0</v>
      </c>
      <c r="R703" s="204">
        <f t="shared" si="35"/>
        <v>11149.48713942</v>
      </c>
      <c r="S703" s="222" t="s">
        <v>154</v>
      </c>
      <c r="T703" s="222">
        <v>2010</v>
      </c>
      <c r="U703" s="223" t="s">
        <v>390</v>
      </c>
      <c r="V703" s="204">
        <v>0</v>
      </c>
      <c r="W703" s="204">
        <v>0</v>
      </c>
      <c r="X703" s="204">
        <f t="shared" si="36"/>
        <v>0</v>
      </c>
      <c r="Y703" s="204">
        <f t="shared" si="37"/>
        <v>11149.48713942</v>
      </c>
    </row>
    <row r="704" spans="1:25" s="171" customFormat="1" ht="15" customHeight="1">
      <c r="A704" s="171" t="s">
        <v>71</v>
      </c>
      <c r="B704" s="175">
        <v>902400</v>
      </c>
      <c r="C704" s="175" t="s">
        <v>76</v>
      </c>
      <c r="D704" s="171" t="s">
        <v>77</v>
      </c>
      <c r="E704" s="174" t="s">
        <v>716</v>
      </c>
      <c r="F704" s="175">
        <v>1210</v>
      </c>
      <c r="G704" s="175" t="s">
        <v>131</v>
      </c>
      <c r="H704" s="203">
        <v>0</v>
      </c>
      <c r="I704" s="204">
        <v>3411.72</v>
      </c>
      <c r="J704" s="204">
        <v>0</v>
      </c>
      <c r="K704" s="204">
        <v>1364.8538685599999</v>
      </c>
      <c r="L704" s="204">
        <v>829.78708176000009</v>
      </c>
      <c r="M704" s="204">
        <v>1147.9208265</v>
      </c>
      <c r="N704" s="204">
        <v>0</v>
      </c>
      <c r="O704" s="204">
        <v>0</v>
      </c>
      <c r="P704" s="204">
        <v>0</v>
      </c>
      <c r="Q704" s="204">
        <v>193.76000000000002</v>
      </c>
      <c r="R704" s="204">
        <f t="shared" si="35"/>
        <v>6948.0417768200005</v>
      </c>
      <c r="S704" s="222" t="s">
        <v>152</v>
      </c>
      <c r="T704" s="222">
        <v>2031</v>
      </c>
      <c r="U704" s="223" t="s">
        <v>394</v>
      </c>
      <c r="V704" s="204">
        <v>3200</v>
      </c>
      <c r="W704" s="204">
        <v>592.53</v>
      </c>
      <c r="X704" s="204">
        <f t="shared" si="36"/>
        <v>3792.5299999999997</v>
      </c>
      <c r="Y704" s="204">
        <f t="shared" si="37"/>
        <v>10740.571776820001</v>
      </c>
    </row>
    <row r="705" spans="1:25" s="171" customFormat="1" ht="15" customHeight="1">
      <c r="A705" s="171" t="s">
        <v>71</v>
      </c>
      <c r="B705" s="175">
        <v>902400</v>
      </c>
      <c r="C705" s="175" t="s">
        <v>76</v>
      </c>
      <c r="D705" s="172" t="s">
        <v>77</v>
      </c>
      <c r="E705" s="174">
        <v>141009</v>
      </c>
      <c r="F705" s="175">
        <v>1020</v>
      </c>
      <c r="G705" s="175" t="s">
        <v>130</v>
      </c>
      <c r="H705" s="203">
        <v>2213.6718000000001</v>
      </c>
      <c r="I705" s="204">
        <v>2337.66</v>
      </c>
      <c r="J705" s="204">
        <v>0</v>
      </c>
      <c r="K705" s="204">
        <v>0</v>
      </c>
      <c r="L705" s="204">
        <v>0</v>
      </c>
      <c r="M705" s="204">
        <v>1147.9208265</v>
      </c>
      <c r="N705" s="204">
        <v>0</v>
      </c>
      <c r="O705" s="204">
        <v>0</v>
      </c>
      <c r="P705" s="204">
        <v>0</v>
      </c>
      <c r="Q705" s="204">
        <v>217.98000000000002</v>
      </c>
      <c r="R705" s="204">
        <f t="shared" si="35"/>
        <v>3703.5608264999996</v>
      </c>
      <c r="S705" s="222" t="s">
        <v>153</v>
      </c>
      <c r="T705" s="222">
        <v>2025</v>
      </c>
      <c r="U705" s="223" t="s">
        <v>391</v>
      </c>
      <c r="V705" s="204">
        <v>3600</v>
      </c>
      <c r="W705" s="204">
        <v>666.6</v>
      </c>
      <c r="X705" s="204">
        <f t="shared" si="36"/>
        <v>4266.6000000000004</v>
      </c>
      <c r="Y705" s="204">
        <f t="shared" si="37"/>
        <v>7970.1608264999995</v>
      </c>
    </row>
    <row r="706" spans="1:25" s="171" customFormat="1" ht="15" customHeight="1">
      <c r="A706" s="171" t="s">
        <v>71</v>
      </c>
      <c r="B706" s="175">
        <v>902400</v>
      </c>
      <c r="C706" s="175" t="s">
        <v>76</v>
      </c>
      <c r="D706" s="171" t="s">
        <v>77</v>
      </c>
      <c r="E706" s="177">
        <v>171006</v>
      </c>
      <c r="F706" s="175">
        <v>1020</v>
      </c>
      <c r="G706" s="175" t="s">
        <v>130</v>
      </c>
      <c r="H706" s="203">
        <v>4297.3082999999997</v>
      </c>
      <c r="I706" s="204">
        <v>2337.66</v>
      </c>
      <c r="J706" s="204">
        <v>256.15086532000004</v>
      </c>
      <c r="K706" s="204">
        <v>0</v>
      </c>
      <c r="L706" s="204">
        <v>0</v>
      </c>
      <c r="M706" s="204">
        <v>1147.9208265</v>
      </c>
      <c r="N706" s="204">
        <v>3825.5490000000004</v>
      </c>
      <c r="O706" s="204">
        <v>0</v>
      </c>
      <c r="P706" s="204">
        <v>0</v>
      </c>
      <c r="Q706" s="204">
        <v>108.99000000000001</v>
      </c>
      <c r="R706" s="204">
        <f t="shared" si="35"/>
        <v>7676.2706918200001</v>
      </c>
      <c r="S706" s="222" t="s">
        <v>152</v>
      </c>
      <c r="T706" s="222">
        <v>2027</v>
      </c>
      <c r="U706" s="223" t="s">
        <v>391</v>
      </c>
      <c r="V706" s="204">
        <v>1800</v>
      </c>
      <c r="W706" s="204">
        <v>333.3</v>
      </c>
      <c r="X706" s="204">
        <f t="shared" si="36"/>
        <v>2133.3000000000002</v>
      </c>
      <c r="Y706" s="204">
        <f t="shared" si="37"/>
        <v>9809.5706918200012</v>
      </c>
    </row>
    <row r="707" spans="1:25" s="171" customFormat="1" ht="15" customHeight="1">
      <c r="A707" s="171" t="s">
        <v>71</v>
      </c>
      <c r="B707" s="175">
        <v>902400</v>
      </c>
      <c r="C707" s="175" t="s">
        <v>76</v>
      </c>
      <c r="D707" s="171" t="s">
        <v>77</v>
      </c>
      <c r="E707" s="177" t="s">
        <v>717</v>
      </c>
      <c r="F707" s="175">
        <v>1212</v>
      </c>
      <c r="G707" s="175" t="s">
        <v>130</v>
      </c>
      <c r="H707" s="203">
        <v>3601.0563000000002</v>
      </c>
      <c r="I707" s="204">
        <v>2843.1</v>
      </c>
      <c r="J707" s="204">
        <v>0</v>
      </c>
      <c r="K707" s="204">
        <v>0</v>
      </c>
      <c r="L707" s="204">
        <v>0</v>
      </c>
      <c r="M707" s="204">
        <v>1147.9208265</v>
      </c>
      <c r="N707" s="204">
        <v>0</v>
      </c>
      <c r="O707" s="204">
        <v>0</v>
      </c>
      <c r="P707" s="204">
        <v>0</v>
      </c>
      <c r="Q707" s="204">
        <v>145.32000000000002</v>
      </c>
      <c r="R707" s="204">
        <f t="shared" ref="R707:R735" si="38">SUM(I707:Q707)</f>
        <v>4136.3408264999998</v>
      </c>
      <c r="S707" s="222" t="s">
        <v>152</v>
      </c>
      <c r="T707" s="222">
        <v>2028</v>
      </c>
      <c r="U707" s="223" t="s">
        <v>397</v>
      </c>
      <c r="V707" s="204">
        <v>2400</v>
      </c>
      <c r="W707" s="204">
        <v>444.4</v>
      </c>
      <c r="X707" s="204">
        <f t="shared" ref="X707:X735" si="39">V707+W707</f>
        <v>2844.4</v>
      </c>
      <c r="Y707" s="204">
        <f t="shared" ref="Y707:Y735" si="40">R707+X707</f>
        <v>6980.7408264999995</v>
      </c>
    </row>
    <row r="708" spans="1:25" s="171" customFormat="1" ht="15" customHeight="1">
      <c r="A708" s="171" t="s">
        <v>71</v>
      </c>
      <c r="B708" s="175">
        <v>902400</v>
      </c>
      <c r="C708" s="175" t="s">
        <v>76</v>
      </c>
      <c r="D708" s="171" t="s">
        <v>77</v>
      </c>
      <c r="E708" s="174" t="s">
        <v>718</v>
      </c>
      <c r="F708" s="175">
        <v>1020</v>
      </c>
      <c r="G708" s="175" t="s">
        <v>130</v>
      </c>
      <c r="H708" s="203">
        <v>3850.8879000000002</v>
      </c>
      <c r="I708" s="204">
        <v>2337.66</v>
      </c>
      <c r="J708" s="204">
        <v>553.19976796000003</v>
      </c>
      <c r="K708" s="204">
        <v>0</v>
      </c>
      <c r="L708" s="204">
        <v>0</v>
      </c>
      <c r="M708" s="204">
        <v>1147.9208265</v>
      </c>
      <c r="N708" s="204">
        <v>0</v>
      </c>
      <c r="O708" s="204">
        <v>0</v>
      </c>
      <c r="P708" s="204">
        <v>0</v>
      </c>
      <c r="Q708" s="204">
        <v>108.99000000000001</v>
      </c>
      <c r="R708" s="204">
        <f t="shared" si="38"/>
        <v>4147.7705944599993</v>
      </c>
      <c r="S708" s="222" t="s">
        <v>152</v>
      </c>
      <c r="T708" s="222">
        <v>2028</v>
      </c>
      <c r="U708" s="223" t="s">
        <v>391</v>
      </c>
      <c r="V708" s="204">
        <v>1800</v>
      </c>
      <c r="W708" s="204">
        <v>333.3</v>
      </c>
      <c r="X708" s="204">
        <f t="shared" si="39"/>
        <v>2133.3000000000002</v>
      </c>
      <c r="Y708" s="204">
        <f t="shared" si="40"/>
        <v>6281.0705944599995</v>
      </c>
    </row>
    <row r="709" spans="1:25" s="171" customFormat="1" ht="15" customHeight="1">
      <c r="A709" s="171" t="s">
        <v>71</v>
      </c>
      <c r="B709" s="175">
        <v>902400</v>
      </c>
      <c r="C709" s="175" t="s">
        <v>76</v>
      </c>
      <c r="D709" s="171" t="s">
        <v>77</v>
      </c>
      <c r="E709" s="177">
        <v>981042</v>
      </c>
      <c r="F709" s="175">
        <v>1335</v>
      </c>
      <c r="G709" s="175" t="s">
        <v>131</v>
      </c>
      <c r="H709" s="203">
        <v>0</v>
      </c>
      <c r="I709" s="204">
        <v>0</v>
      </c>
      <c r="J709" s="204">
        <v>0</v>
      </c>
      <c r="K709" s="204">
        <v>1004.2831234799999</v>
      </c>
      <c r="L709" s="204">
        <v>709.99639073999992</v>
      </c>
      <c r="M709" s="204">
        <v>1147.9208265</v>
      </c>
      <c r="N709" s="204">
        <v>0</v>
      </c>
      <c r="O709" s="204">
        <v>0</v>
      </c>
      <c r="P709" s="204">
        <v>0</v>
      </c>
      <c r="Q709" s="204">
        <v>0</v>
      </c>
      <c r="R709" s="204">
        <f t="shared" si="38"/>
        <v>2862.20034072</v>
      </c>
      <c r="S709" s="222" t="s">
        <v>154</v>
      </c>
      <c r="T709" s="222">
        <v>2008</v>
      </c>
      <c r="U709" s="223"/>
      <c r="V709" s="204">
        <v>0</v>
      </c>
      <c r="W709" s="204">
        <v>0</v>
      </c>
      <c r="X709" s="204">
        <f t="shared" si="39"/>
        <v>0</v>
      </c>
      <c r="Y709" s="204">
        <f t="shared" si="40"/>
        <v>2862.20034072</v>
      </c>
    </row>
    <row r="710" spans="1:25" s="171" customFormat="1" ht="15" customHeight="1">
      <c r="A710" s="171" t="s">
        <v>71</v>
      </c>
      <c r="B710" s="175">
        <v>782995</v>
      </c>
      <c r="C710" s="175" t="s">
        <v>95</v>
      </c>
      <c r="D710" s="172" t="s">
        <v>96</v>
      </c>
      <c r="E710" s="174">
        <v>141008</v>
      </c>
      <c r="F710" s="175">
        <v>1020</v>
      </c>
      <c r="G710" s="175" t="s">
        <v>130</v>
      </c>
      <c r="H710" s="203">
        <v>4324.9535999999998</v>
      </c>
      <c r="I710" s="204">
        <v>2337.66</v>
      </c>
      <c r="J710" s="204">
        <v>93.096848109999996</v>
      </c>
      <c r="K710" s="204">
        <v>0</v>
      </c>
      <c r="L710" s="204">
        <v>0</v>
      </c>
      <c r="M710" s="204">
        <v>1147.9208265</v>
      </c>
      <c r="N710" s="204">
        <v>0</v>
      </c>
      <c r="O710" s="204">
        <v>0</v>
      </c>
      <c r="P710" s="204">
        <v>0</v>
      </c>
      <c r="Q710" s="204">
        <v>217.98000000000002</v>
      </c>
      <c r="R710" s="204">
        <f t="shared" si="38"/>
        <v>3796.6576746099995</v>
      </c>
      <c r="S710" s="222" t="s">
        <v>153</v>
      </c>
      <c r="T710" s="222">
        <v>2025</v>
      </c>
      <c r="U710" s="223" t="s">
        <v>391</v>
      </c>
      <c r="V710" s="204">
        <v>3600</v>
      </c>
      <c r="W710" s="204">
        <v>666.6</v>
      </c>
      <c r="X710" s="204">
        <f t="shared" si="39"/>
        <v>4266.6000000000004</v>
      </c>
      <c r="Y710" s="204">
        <f t="shared" si="40"/>
        <v>8063.2576746100003</v>
      </c>
    </row>
    <row r="711" spans="1:25" s="171" customFormat="1" ht="15" customHeight="1">
      <c r="A711" s="171" t="s">
        <v>71</v>
      </c>
      <c r="B711" s="175">
        <v>782995</v>
      </c>
      <c r="C711" s="175" t="s">
        <v>95</v>
      </c>
      <c r="D711" s="172" t="s">
        <v>96</v>
      </c>
      <c r="E711" s="174">
        <v>141010</v>
      </c>
      <c r="F711" s="175">
        <v>1020</v>
      </c>
      <c r="G711" s="175" t="s">
        <v>130</v>
      </c>
      <c r="H711" s="203">
        <v>1567.5909000000001</v>
      </c>
      <c r="I711" s="204">
        <v>2337.66</v>
      </c>
      <c r="J711" s="204">
        <v>0</v>
      </c>
      <c r="K711" s="204">
        <v>0</v>
      </c>
      <c r="L711" s="204">
        <v>0</v>
      </c>
      <c r="M711" s="204">
        <v>1147.9208265</v>
      </c>
      <c r="N711" s="204">
        <v>0</v>
      </c>
      <c r="O711" s="204">
        <v>0</v>
      </c>
      <c r="P711" s="204">
        <v>0</v>
      </c>
      <c r="Q711" s="204">
        <v>108.99000000000001</v>
      </c>
      <c r="R711" s="204">
        <f t="shared" si="38"/>
        <v>3594.5708264999994</v>
      </c>
      <c r="S711" s="222" t="s">
        <v>152</v>
      </c>
      <c r="T711" s="222">
        <v>2025</v>
      </c>
      <c r="U711" s="223" t="s">
        <v>391</v>
      </c>
      <c r="V711" s="204">
        <v>1800</v>
      </c>
      <c r="W711" s="204">
        <v>333.3</v>
      </c>
      <c r="X711" s="204">
        <f t="shared" si="39"/>
        <v>2133.3000000000002</v>
      </c>
      <c r="Y711" s="204">
        <f t="shared" si="40"/>
        <v>5727.8708264999996</v>
      </c>
    </row>
    <row r="712" spans="1:25" s="171" customFormat="1" ht="15" customHeight="1">
      <c r="A712" s="171" t="s">
        <v>71</v>
      </c>
      <c r="B712" s="175">
        <v>782995</v>
      </c>
      <c r="C712" s="175" t="s">
        <v>95</v>
      </c>
      <c r="D712" s="172" t="s">
        <v>96</v>
      </c>
      <c r="E712" s="174">
        <v>171004</v>
      </c>
      <c r="F712" s="175">
        <v>1212</v>
      </c>
      <c r="G712" s="175" t="s">
        <v>130</v>
      </c>
      <c r="H712" s="203">
        <v>4255.3284000000003</v>
      </c>
      <c r="I712" s="204">
        <v>2843.1</v>
      </c>
      <c r="J712" s="204">
        <v>132.20595990000007</v>
      </c>
      <c r="K712" s="204">
        <v>0</v>
      </c>
      <c r="L712" s="204">
        <v>0</v>
      </c>
      <c r="M712" s="204">
        <v>1147.9208265</v>
      </c>
      <c r="N712" s="204">
        <v>0</v>
      </c>
      <c r="O712" s="204">
        <v>0</v>
      </c>
      <c r="P712" s="204">
        <v>0</v>
      </c>
      <c r="Q712" s="204">
        <v>145.32000000000002</v>
      </c>
      <c r="R712" s="204">
        <f t="shared" si="38"/>
        <v>4268.5467863999993</v>
      </c>
      <c r="S712" s="222" t="s">
        <v>152</v>
      </c>
      <c r="T712" s="222">
        <v>2027</v>
      </c>
      <c r="U712" s="223" t="s">
        <v>397</v>
      </c>
      <c r="V712" s="204">
        <v>2400</v>
      </c>
      <c r="W712" s="204">
        <v>444.4</v>
      </c>
      <c r="X712" s="204">
        <f t="shared" si="39"/>
        <v>2844.4</v>
      </c>
      <c r="Y712" s="204">
        <f t="shared" si="40"/>
        <v>7112.9467863999998</v>
      </c>
    </row>
    <row r="713" spans="1:25" s="171" customFormat="1" ht="15" customHeight="1">
      <c r="A713" s="171" t="s">
        <v>71</v>
      </c>
      <c r="B713" s="175">
        <v>782995</v>
      </c>
      <c r="C713" s="175" t="s">
        <v>95</v>
      </c>
      <c r="D713" s="172" t="s">
        <v>96</v>
      </c>
      <c r="E713" s="174">
        <v>171005</v>
      </c>
      <c r="F713" s="175">
        <v>1212</v>
      </c>
      <c r="G713" s="175" t="s">
        <v>130</v>
      </c>
      <c r="H713" s="203">
        <v>3069.6522</v>
      </c>
      <c r="I713" s="204">
        <v>2843.1</v>
      </c>
      <c r="J713" s="204">
        <v>97.51825755000003</v>
      </c>
      <c r="K713" s="204">
        <v>0</v>
      </c>
      <c r="L713" s="204">
        <v>0</v>
      </c>
      <c r="M713" s="204">
        <v>1147.9208265</v>
      </c>
      <c r="N713" s="204">
        <v>0</v>
      </c>
      <c r="O713" s="204">
        <v>0</v>
      </c>
      <c r="P713" s="204">
        <v>0</v>
      </c>
      <c r="Q713" s="204">
        <v>145.32000000000002</v>
      </c>
      <c r="R713" s="204">
        <f t="shared" si="38"/>
        <v>4233.8590840499992</v>
      </c>
      <c r="S713" s="222" t="s">
        <v>152</v>
      </c>
      <c r="T713" s="222">
        <v>2027</v>
      </c>
      <c r="U713" s="223" t="s">
        <v>397</v>
      </c>
      <c r="V713" s="204">
        <v>2400</v>
      </c>
      <c r="W713" s="204">
        <v>444.4</v>
      </c>
      <c r="X713" s="204">
        <f t="shared" si="39"/>
        <v>2844.4</v>
      </c>
      <c r="Y713" s="204">
        <f t="shared" si="40"/>
        <v>7078.2590840499997</v>
      </c>
    </row>
    <row r="714" spans="1:25" s="171" customFormat="1" ht="15" customHeight="1">
      <c r="A714" s="171" t="s">
        <v>71</v>
      </c>
      <c r="B714" s="175">
        <v>782995</v>
      </c>
      <c r="C714" s="175" t="s">
        <v>95</v>
      </c>
      <c r="D714" s="172" t="s">
        <v>96</v>
      </c>
      <c r="E714" s="177" t="s">
        <v>719</v>
      </c>
      <c r="F714" s="175">
        <v>1020</v>
      </c>
      <c r="G714" s="175" t="s">
        <v>130</v>
      </c>
      <c r="H714" s="203">
        <v>3805.8362999999999</v>
      </c>
      <c r="I714" s="204">
        <v>2337.66</v>
      </c>
      <c r="J714" s="204">
        <v>12.377037609999988</v>
      </c>
      <c r="K714" s="204">
        <v>0</v>
      </c>
      <c r="L714" s="204">
        <v>0</v>
      </c>
      <c r="M714" s="204">
        <v>1147.9208265</v>
      </c>
      <c r="N714" s="204">
        <v>0</v>
      </c>
      <c r="O714" s="204">
        <v>0</v>
      </c>
      <c r="P714" s="204">
        <v>0</v>
      </c>
      <c r="Q714" s="204">
        <v>108.99000000000001</v>
      </c>
      <c r="R714" s="204">
        <f t="shared" si="38"/>
        <v>3606.9478641099995</v>
      </c>
      <c r="S714" s="222" t="s">
        <v>152</v>
      </c>
      <c r="T714" s="222">
        <v>2028</v>
      </c>
      <c r="U714" s="223" t="s">
        <v>391</v>
      </c>
      <c r="V714" s="204">
        <v>1800</v>
      </c>
      <c r="W714" s="204">
        <v>333.3</v>
      </c>
      <c r="X714" s="204">
        <f t="shared" si="39"/>
        <v>2133.3000000000002</v>
      </c>
      <c r="Y714" s="204">
        <f t="shared" si="40"/>
        <v>5740.2478641099997</v>
      </c>
    </row>
    <row r="715" spans="1:25" s="171" customFormat="1" ht="15" customHeight="1">
      <c r="A715" s="171" t="s">
        <v>71</v>
      </c>
      <c r="B715" s="175">
        <v>902000</v>
      </c>
      <c r="C715" s="175" t="s">
        <v>93</v>
      </c>
      <c r="D715" s="172" t="s">
        <v>94</v>
      </c>
      <c r="E715" s="174">
        <v>141007</v>
      </c>
      <c r="F715" s="175">
        <v>1020</v>
      </c>
      <c r="G715" s="175" t="s">
        <v>130</v>
      </c>
      <c r="H715" s="203">
        <v>4298.3321999999998</v>
      </c>
      <c r="I715" s="204">
        <v>2337.66</v>
      </c>
      <c r="J715" s="204">
        <v>335.79441168000005</v>
      </c>
      <c r="K715" s="204">
        <v>0</v>
      </c>
      <c r="L715" s="204">
        <v>0</v>
      </c>
      <c r="M715" s="204">
        <v>1147.9208265</v>
      </c>
      <c r="N715" s="204">
        <v>0</v>
      </c>
      <c r="O715" s="204">
        <v>0</v>
      </c>
      <c r="P715" s="204">
        <v>0</v>
      </c>
      <c r="Q715" s="204">
        <v>217.98000000000002</v>
      </c>
      <c r="R715" s="204">
        <f t="shared" si="38"/>
        <v>4039.3552381799996</v>
      </c>
      <c r="S715" s="222" t="s">
        <v>153</v>
      </c>
      <c r="T715" s="222">
        <v>2025</v>
      </c>
      <c r="U715" s="223" t="s">
        <v>391</v>
      </c>
      <c r="V715" s="204">
        <v>3600</v>
      </c>
      <c r="W715" s="204">
        <v>666.6</v>
      </c>
      <c r="X715" s="204">
        <f t="shared" si="39"/>
        <v>4266.6000000000004</v>
      </c>
      <c r="Y715" s="204">
        <f t="shared" si="40"/>
        <v>8305.9552381800004</v>
      </c>
    </row>
    <row r="716" spans="1:25" s="171" customFormat="1" ht="15" customHeight="1">
      <c r="A716" s="171" t="s">
        <v>71</v>
      </c>
      <c r="B716" s="175">
        <v>902000</v>
      </c>
      <c r="C716" s="175" t="s">
        <v>93</v>
      </c>
      <c r="D716" s="172" t="s">
        <v>787</v>
      </c>
      <c r="E716" s="177" t="s">
        <v>723</v>
      </c>
      <c r="F716" s="175">
        <v>1212</v>
      </c>
      <c r="G716" s="175" t="s">
        <v>130</v>
      </c>
      <c r="H716" s="203">
        <v>4632.1235999999999</v>
      </c>
      <c r="I716" s="204">
        <v>2843.1</v>
      </c>
      <c r="J716" s="204">
        <v>633.54143160000012</v>
      </c>
      <c r="K716" s="204">
        <v>0</v>
      </c>
      <c r="L716" s="204">
        <v>0</v>
      </c>
      <c r="M716" s="204">
        <v>1147.9208265</v>
      </c>
      <c r="N716" s="204">
        <v>0</v>
      </c>
      <c r="O716" s="204">
        <v>0</v>
      </c>
      <c r="P716" s="204">
        <v>0</v>
      </c>
      <c r="Q716" s="204">
        <v>290.64000000000004</v>
      </c>
      <c r="R716" s="204">
        <f t="shared" si="38"/>
        <v>4915.2022581000001</v>
      </c>
      <c r="S716" s="222" t="s">
        <v>153</v>
      </c>
      <c r="T716" s="222">
        <v>2029</v>
      </c>
      <c r="U716" s="223" t="s">
        <v>397</v>
      </c>
      <c r="V716" s="204">
        <v>4800</v>
      </c>
      <c r="W716" s="204">
        <v>888.8</v>
      </c>
      <c r="X716" s="204">
        <f t="shared" si="39"/>
        <v>5688.8</v>
      </c>
      <c r="Y716" s="204">
        <f t="shared" si="40"/>
        <v>10604.002258100001</v>
      </c>
    </row>
    <row r="717" spans="1:25" s="171" customFormat="1" ht="15" customHeight="1">
      <c r="A717" s="171" t="s">
        <v>71</v>
      </c>
      <c r="B717" s="175">
        <v>902395</v>
      </c>
      <c r="C717" s="175" t="s">
        <v>93</v>
      </c>
      <c r="D717" s="172" t="s">
        <v>116</v>
      </c>
      <c r="E717" s="177" t="s">
        <v>720</v>
      </c>
      <c r="F717" s="175">
        <v>1212</v>
      </c>
      <c r="G717" s="175" t="s">
        <v>130</v>
      </c>
      <c r="H717" s="203">
        <v>2119.473</v>
      </c>
      <c r="I717" s="204">
        <v>2843.1</v>
      </c>
      <c r="J717" s="204">
        <v>0</v>
      </c>
      <c r="K717" s="204">
        <v>0</v>
      </c>
      <c r="L717" s="204">
        <v>0</v>
      </c>
      <c r="M717" s="204">
        <v>1147.9208265</v>
      </c>
      <c r="N717" s="204">
        <v>0</v>
      </c>
      <c r="O717" s="204">
        <v>0</v>
      </c>
      <c r="P717" s="204">
        <v>0</v>
      </c>
      <c r="Q717" s="204">
        <v>290.64000000000004</v>
      </c>
      <c r="R717" s="204">
        <f t="shared" si="38"/>
        <v>4281.6608265000004</v>
      </c>
      <c r="S717" s="222" t="s">
        <v>153</v>
      </c>
      <c r="T717" s="222">
        <v>2029</v>
      </c>
      <c r="U717" s="223" t="s">
        <v>397</v>
      </c>
      <c r="V717" s="204">
        <v>4800</v>
      </c>
      <c r="W717" s="204">
        <v>888.8</v>
      </c>
      <c r="X717" s="204">
        <f t="shared" si="39"/>
        <v>5688.8</v>
      </c>
      <c r="Y717" s="204">
        <f t="shared" si="40"/>
        <v>9970.4608265000006</v>
      </c>
    </row>
    <row r="718" spans="1:25" s="171" customFormat="1" ht="15" customHeight="1">
      <c r="A718" s="171" t="s">
        <v>71</v>
      </c>
      <c r="B718" s="175">
        <v>902510</v>
      </c>
      <c r="C718" s="175" t="s">
        <v>97</v>
      </c>
      <c r="D718" s="172" t="s">
        <v>98</v>
      </c>
      <c r="E718" s="177" t="s">
        <v>721</v>
      </c>
      <c r="F718" s="175">
        <v>1020</v>
      </c>
      <c r="G718" s="175" t="s">
        <v>130</v>
      </c>
      <c r="H718" s="203">
        <v>1162.1265000000001</v>
      </c>
      <c r="I718" s="204">
        <v>2337.66</v>
      </c>
      <c r="J718" s="204">
        <v>0</v>
      </c>
      <c r="K718" s="204">
        <v>0</v>
      </c>
      <c r="L718" s="204">
        <v>0</v>
      </c>
      <c r="M718" s="204">
        <v>1147.9208265</v>
      </c>
      <c r="N718" s="204">
        <v>0</v>
      </c>
      <c r="O718" s="204">
        <v>0</v>
      </c>
      <c r="P718" s="204">
        <v>0</v>
      </c>
      <c r="Q718" s="204">
        <v>0</v>
      </c>
      <c r="R718" s="204">
        <f t="shared" si="38"/>
        <v>3485.5808264999996</v>
      </c>
      <c r="S718" s="222" t="s">
        <v>154</v>
      </c>
      <c r="T718" s="222">
        <v>2016</v>
      </c>
      <c r="U718" s="223" t="s">
        <v>390</v>
      </c>
      <c r="V718" s="204">
        <v>0</v>
      </c>
      <c r="W718" s="204">
        <v>0</v>
      </c>
      <c r="X718" s="204">
        <f t="shared" si="39"/>
        <v>0</v>
      </c>
      <c r="Y718" s="204">
        <f t="shared" si="40"/>
        <v>3485.5808264999996</v>
      </c>
    </row>
    <row r="719" spans="1:25" s="171" customFormat="1" ht="15" customHeight="1">
      <c r="A719" s="171" t="s">
        <v>71</v>
      </c>
      <c r="B719" s="175">
        <v>902510</v>
      </c>
      <c r="C719" s="175" t="s">
        <v>97</v>
      </c>
      <c r="D719" s="172" t="s">
        <v>98</v>
      </c>
      <c r="E719" s="174">
        <v>141011</v>
      </c>
      <c r="F719" s="175">
        <v>1020</v>
      </c>
      <c r="G719" s="175" t="s">
        <v>130</v>
      </c>
      <c r="H719" s="203">
        <v>2085.6842999999999</v>
      </c>
      <c r="I719" s="204">
        <v>2337.66</v>
      </c>
      <c r="J719" s="204">
        <v>64.575848400000012</v>
      </c>
      <c r="K719" s="204">
        <v>0</v>
      </c>
      <c r="L719" s="204">
        <v>0</v>
      </c>
      <c r="M719" s="204">
        <v>1147.9208265</v>
      </c>
      <c r="N719" s="204">
        <v>0</v>
      </c>
      <c r="O719" s="204">
        <v>0</v>
      </c>
      <c r="P719" s="204">
        <v>0</v>
      </c>
      <c r="Q719" s="204">
        <v>108.99000000000001</v>
      </c>
      <c r="R719" s="204">
        <f t="shared" si="38"/>
        <v>3659.1466748999992</v>
      </c>
      <c r="S719" s="222" t="s">
        <v>152</v>
      </c>
      <c r="T719" s="222">
        <v>2025</v>
      </c>
      <c r="U719" s="223" t="s">
        <v>391</v>
      </c>
      <c r="V719" s="204">
        <v>1800</v>
      </c>
      <c r="W719" s="204">
        <v>333.3</v>
      </c>
      <c r="X719" s="204">
        <f t="shared" si="39"/>
        <v>2133.3000000000002</v>
      </c>
      <c r="Y719" s="204">
        <f t="shared" si="40"/>
        <v>5792.4466748999994</v>
      </c>
    </row>
    <row r="720" spans="1:25" s="171" customFormat="1" ht="15" customHeight="1">
      <c r="A720" s="171" t="s">
        <v>71</v>
      </c>
      <c r="B720" s="175">
        <v>902510</v>
      </c>
      <c r="C720" s="175" t="s">
        <v>97</v>
      </c>
      <c r="D720" s="172" t="s">
        <v>98</v>
      </c>
      <c r="E720" s="177" t="s">
        <v>722</v>
      </c>
      <c r="F720" s="175">
        <v>1020</v>
      </c>
      <c r="G720" s="175" t="s">
        <v>130</v>
      </c>
      <c r="H720" s="203">
        <v>4636.2192000000005</v>
      </c>
      <c r="I720" s="204">
        <v>2337.66</v>
      </c>
      <c r="J720" s="204">
        <v>705.49114377000012</v>
      </c>
      <c r="K720" s="204">
        <v>0</v>
      </c>
      <c r="L720" s="204">
        <v>0</v>
      </c>
      <c r="M720" s="204">
        <v>1147.9208265</v>
      </c>
      <c r="N720" s="204">
        <v>0</v>
      </c>
      <c r="O720" s="204">
        <v>0</v>
      </c>
      <c r="P720" s="204">
        <v>0</v>
      </c>
      <c r="Q720" s="204">
        <v>108.99000000000001</v>
      </c>
      <c r="R720" s="204">
        <f t="shared" si="38"/>
        <v>4300.0619702699996</v>
      </c>
      <c r="S720" s="222" t="s">
        <v>152</v>
      </c>
      <c r="T720" s="222">
        <v>2028</v>
      </c>
      <c r="U720" s="223" t="s">
        <v>391</v>
      </c>
      <c r="V720" s="204">
        <v>1800</v>
      </c>
      <c r="W720" s="204">
        <v>333.3</v>
      </c>
      <c r="X720" s="204">
        <f t="shared" si="39"/>
        <v>2133.3000000000002</v>
      </c>
      <c r="Y720" s="204">
        <f t="shared" si="40"/>
        <v>6433.3619702699998</v>
      </c>
    </row>
    <row r="721" spans="1:25" s="171" customFormat="1" ht="15" customHeight="1">
      <c r="A721" s="171" t="s">
        <v>71</v>
      </c>
      <c r="B721" s="175">
        <v>709525</v>
      </c>
      <c r="C721" s="175" t="s">
        <v>108</v>
      </c>
      <c r="D721" s="170" t="s">
        <v>109</v>
      </c>
      <c r="E721" s="177" t="s">
        <v>724</v>
      </c>
      <c r="F721" s="175">
        <v>1202</v>
      </c>
      <c r="G721" s="175" t="s">
        <v>130</v>
      </c>
      <c r="H721" s="203">
        <v>4834.8558000000003</v>
      </c>
      <c r="I721" s="204">
        <v>2843.1</v>
      </c>
      <c r="J721" s="204">
        <v>159.03984285000007</v>
      </c>
      <c r="K721" s="204">
        <v>0</v>
      </c>
      <c r="L721" s="204">
        <v>0</v>
      </c>
      <c r="M721" s="204">
        <v>1147.9208265</v>
      </c>
      <c r="N721" s="204">
        <v>0</v>
      </c>
      <c r="O721" s="204">
        <v>0</v>
      </c>
      <c r="P721" s="204">
        <v>0</v>
      </c>
      <c r="Q721" s="204">
        <v>157.43000000000004</v>
      </c>
      <c r="R721" s="204">
        <f t="shared" si="38"/>
        <v>4307.4906693500006</v>
      </c>
      <c r="S721" s="222" t="s">
        <v>152</v>
      </c>
      <c r="T721" s="222">
        <v>2029</v>
      </c>
      <c r="U721" s="223" t="s">
        <v>396</v>
      </c>
      <c r="V721" s="204">
        <v>2600</v>
      </c>
      <c r="W721" s="204">
        <v>481.44</v>
      </c>
      <c r="X721" s="204">
        <f t="shared" si="39"/>
        <v>3081.44</v>
      </c>
      <c r="Y721" s="204">
        <f t="shared" si="40"/>
        <v>7388.9306693500002</v>
      </c>
    </row>
    <row r="722" spans="1:25" s="171" customFormat="1" ht="15" customHeight="1">
      <c r="A722" s="171" t="s">
        <v>71</v>
      </c>
      <c r="B722" s="175">
        <v>709525</v>
      </c>
      <c r="C722" s="175" t="s">
        <v>108</v>
      </c>
      <c r="D722" s="170" t="s">
        <v>109</v>
      </c>
      <c r="E722" s="177" t="s">
        <v>747</v>
      </c>
      <c r="F722" s="175">
        <v>1202</v>
      </c>
      <c r="G722" s="175" t="s">
        <v>130</v>
      </c>
      <c r="H722" s="203">
        <v>442.32480000000004</v>
      </c>
      <c r="I722" s="204">
        <v>2843.1</v>
      </c>
      <c r="J722" s="204">
        <v>0</v>
      </c>
      <c r="K722" s="204">
        <v>0</v>
      </c>
      <c r="L722" s="204">
        <v>0</v>
      </c>
      <c r="M722" s="204">
        <v>1147.9208265</v>
      </c>
      <c r="N722" s="204">
        <v>0</v>
      </c>
      <c r="O722" s="204">
        <v>0</v>
      </c>
      <c r="P722" s="204">
        <v>0</v>
      </c>
      <c r="Q722" s="204">
        <v>157.43000000000004</v>
      </c>
      <c r="R722" s="204">
        <f t="shared" si="38"/>
        <v>4148.4508265000004</v>
      </c>
      <c r="S722" s="222" t="s">
        <v>152</v>
      </c>
      <c r="T722" s="222">
        <v>2030</v>
      </c>
      <c r="U722" s="223" t="s">
        <v>396</v>
      </c>
      <c r="V722" s="204">
        <v>2600</v>
      </c>
      <c r="W722" s="204">
        <v>481.44</v>
      </c>
      <c r="X722" s="204">
        <f t="shared" si="39"/>
        <v>3081.44</v>
      </c>
      <c r="Y722" s="204">
        <f t="shared" si="40"/>
        <v>7229.8908265000009</v>
      </c>
    </row>
    <row r="723" spans="1:25" s="171" customFormat="1" ht="15" customHeight="1">
      <c r="A723" s="171" t="s">
        <v>71</v>
      </c>
      <c r="B723" s="175">
        <v>709155</v>
      </c>
      <c r="C723" s="175" t="s">
        <v>88</v>
      </c>
      <c r="D723" s="170" t="s">
        <v>147</v>
      </c>
      <c r="E723" s="174">
        <v>131004</v>
      </c>
      <c r="F723" s="175">
        <v>1202</v>
      </c>
      <c r="G723" s="175" t="s">
        <v>130</v>
      </c>
      <c r="H723" s="203">
        <v>1619.8098</v>
      </c>
      <c r="I723" s="204">
        <v>2843.1</v>
      </c>
      <c r="J723" s="204">
        <v>0</v>
      </c>
      <c r="K723" s="204">
        <v>0</v>
      </c>
      <c r="L723" s="204">
        <v>0</v>
      </c>
      <c r="M723" s="204">
        <v>1147.9208265</v>
      </c>
      <c r="N723" s="204">
        <v>0</v>
      </c>
      <c r="O723" s="204">
        <v>0</v>
      </c>
      <c r="P723" s="204">
        <v>0</v>
      </c>
      <c r="Q723" s="204">
        <v>157.43000000000004</v>
      </c>
      <c r="R723" s="204">
        <f t="shared" si="38"/>
        <v>4148.4508265000004</v>
      </c>
      <c r="S723" s="222" t="s">
        <v>152</v>
      </c>
      <c r="T723" s="222">
        <v>2023</v>
      </c>
      <c r="U723" s="223" t="s">
        <v>396</v>
      </c>
      <c r="V723" s="204">
        <v>2600</v>
      </c>
      <c r="W723" s="204">
        <v>481.44</v>
      </c>
      <c r="X723" s="204">
        <f t="shared" si="39"/>
        <v>3081.44</v>
      </c>
      <c r="Y723" s="204">
        <f t="shared" si="40"/>
        <v>7229.8908265000009</v>
      </c>
    </row>
    <row r="724" spans="1:25" s="171" customFormat="1" ht="15" customHeight="1">
      <c r="A724" s="171" t="s">
        <v>405</v>
      </c>
      <c r="B724" s="175">
        <v>107500</v>
      </c>
      <c r="C724" s="175" t="s">
        <v>374</v>
      </c>
      <c r="D724" s="173" t="s">
        <v>375</v>
      </c>
      <c r="E724" s="174">
        <v>151044</v>
      </c>
      <c r="F724" s="175">
        <v>1212</v>
      </c>
      <c r="G724" s="175" t="s">
        <v>130</v>
      </c>
      <c r="H724" s="203">
        <v>3333.4720000000002</v>
      </c>
      <c r="I724" s="204">
        <v>2843.1</v>
      </c>
      <c r="J724" s="204">
        <v>133.17488100000014</v>
      </c>
      <c r="K724" s="204">
        <v>0</v>
      </c>
      <c r="L724" s="204">
        <v>0</v>
      </c>
      <c r="M724" s="204">
        <v>1147.9208265</v>
      </c>
      <c r="N724" s="204">
        <v>0</v>
      </c>
      <c r="O724" s="204">
        <v>0</v>
      </c>
      <c r="P724" s="204">
        <v>0</v>
      </c>
      <c r="Q724" s="204">
        <v>199.81500000000003</v>
      </c>
      <c r="R724" s="204">
        <f t="shared" si="38"/>
        <v>4324.0107074999996</v>
      </c>
      <c r="S724" s="175" t="s">
        <v>152</v>
      </c>
      <c r="T724" s="175">
        <v>2025</v>
      </c>
      <c r="U724" s="205" t="s">
        <v>397</v>
      </c>
      <c r="V724" s="204">
        <v>3300</v>
      </c>
      <c r="W724" s="204">
        <v>305.83</v>
      </c>
      <c r="X724" s="204">
        <f t="shared" si="39"/>
        <v>3605.83</v>
      </c>
      <c r="Y724" s="204">
        <f t="shared" si="40"/>
        <v>7929.8407074999996</v>
      </c>
    </row>
    <row r="725" spans="1:25" s="171" customFormat="1" ht="15" customHeight="1">
      <c r="A725" s="171" t="s">
        <v>405</v>
      </c>
      <c r="B725" s="175">
        <v>107500</v>
      </c>
      <c r="C725" s="175" t="s">
        <v>374</v>
      </c>
      <c r="D725" s="173" t="s">
        <v>375</v>
      </c>
      <c r="E725" s="177" t="s">
        <v>725</v>
      </c>
      <c r="F725" s="175">
        <v>3007</v>
      </c>
      <c r="G725" s="175" t="s">
        <v>131</v>
      </c>
      <c r="H725" s="203">
        <v>0</v>
      </c>
      <c r="I725" s="204">
        <v>0</v>
      </c>
      <c r="J725" s="204">
        <v>0</v>
      </c>
      <c r="K725" s="204">
        <v>795.87996579000003</v>
      </c>
      <c r="L725" s="204">
        <v>0</v>
      </c>
      <c r="M725" s="204">
        <v>306.11222040000001</v>
      </c>
      <c r="N725" s="204">
        <v>0</v>
      </c>
      <c r="O725" s="204">
        <v>0</v>
      </c>
      <c r="P725" s="204">
        <v>0</v>
      </c>
      <c r="Q725" s="204">
        <v>0</v>
      </c>
      <c r="R725" s="204">
        <f t="shared" si="38"/>
        <v>1101.99218619</v>
      </c>
      <c r="S725" s="175" t="s">
        <v>382</v>
      </c>
      <c r="T725" s="175">
        <v>1900</v>
      </c>
      <c r="U725" s="205" t="s">
        <v>390</v>
      </c>
      <c r="V725" s="204">
        <v>0</v>
      </c>
      <c r="W725" s="204">
        <v>0</v>
      </c>
      <c r="X725" s="204">
        <f t="shared" si="39"/>
        <v>0</v>
      </c>
      <c r="Y725" s="204">
        <f t="shared" si="40"/>
        <v>1101.99218619</v>
      </c>
    </row>
    <row r="726" spans="1:25" s="171" customFormat="1" ht="15" customHeight="1">
      <c r="A726" s="171" t="s">
        <v>59</v>
      </c>
      <c r="B726" s="175">
        <v>803420</v>
      </c>
      <c r="C726" s="175" t="s">
        <v>376</v>
      </c>
      <c r="D726" s="170" t="s">
        <v>377</v>
      </c>
      <c r="E726" s="177" t="s">
        <v>726</v>
      </c>
      <c r="F726" s="175">
        <v>1335</v>
      </c>
      <c r="G726" s="175" t="s">
        <v>131</v>
      </c>
      <c r="H726" s="203">
        <v>0</v>
      </c>
      <c r="I726" s="204">
        <v>0</v>
      </c>
      <c r="J726" s="204">
        <v>0</v>
      </c>
      <c r="K726" s="204">
        <v>9155.7693085949995</v>
      </c>
      <c r="L726" s="204">
        <v>4664</v>
      </c>
      <c r="M726" s="204">
        <v>1147.9208265</v>
      </c>
      <c r="N726" s="204">
        <v>0</v>
      </c>
      <c r="O726" s="204">
        <v>0</v>
      </c>
      <c r="P726" s="204">
        <v>0</v>
      </c>
      <c r="Q726" s="204">
        <v>640.07405000000017</v>
      </c>
      <c r="R726" s="204">
        <f t="shared" si="38"/>
        <v>15607.764185094999</v>
      </c>
      <c r="S726" s="175" t="s">
        <v>152</v>
      </c>
      <c r="T726" s="175">
        <v>2028</v>
      </c>
      <c r="U726" s="205" t="s">
        <v>399</v>
      </c>
      <c r="V726" s="204">
        <v>10571</v>
      </c>
      <c r="W726" s="204">
        <v>1531.67</v>
      </c>
      <c r="X726" s="204">
        <f t="shared" si="39"/>
        <v>12102.67</v>
      </c>
      <c r="Y726" s="204">
        <f t="shared" si="40"/>
        <v>27710.434185095</v>
      </c>
    </row>
    <row r="727" spans="1:25" s="171" customFormat="1" ht="15" customHeight="1">
      <c r="A727" s="171" t="s">
        <v>59</v>
      </c>
      <c r="B727" s="175">
        <v>803420</v>
      </c>
      <c r="C727" s="175" t="s">
        <v>376</v>
      </c>
      <c r="D727" s="170" t="s">
        <v>377</v>
      </c>
      <c r="E727" s="174">
        <v>101043</v>
      </c>
      <c r="F727" s="175">
        <v>1024</v>
      </c>
      <c r="G727" s="175" t="s">
        <v>130</v>
      </c>
      <c r="H727" s="203">
        <v>1279.3023000000001</v>
      </c>
      <c r="I727" s="204">
        <v>2400.8399999999997</v>
      </c>
      <c r="J727" s="204">
        <v>0</v>
      </c>
      <c r="K727" s="204">
        <v>0</v>
      </c>
      <c r="L727" s="204">
        <v>0</v>
      </c>
      <c r="M727" s="204">
        <v>1147.9208265</v>
      </c>
      <c r="N727" s="204">
        <v>0</v>
      </c>
      <c r="O727" s="204">
        <v>0</v>
      </c>
      <c r="P727" s="204">
        <v>1300</v>
      </c>
      <c r="Q727" s="204">
        <v>145.32000000000002</v>
      </c>
      <c r="R727" s="204">
        <f t="shared" si="38"/>
        <v>4994.0808264999996</v>
      </c>
      <c r="S727" s="175" t="s">
        <v>152</v>
      </c>
      <c r="T727" s="175">
        <v>2031</v>
      </c>
      <c r="U727" s="205" t="s">
        <v>391</v>
      </c>
      <c r="V727" s="204">
        <v>2400</v>
      </c>
      <c r="W727" s="204">
        <v>347.75</v>
      </c>
      <c r="X727" s="204">
        <f t="shared" si="39"/>
        <v>2747.75</v>
      </c>
      <c r="Y727" s="204">
        <f t="shared" si="40"/>
        <v>7741.8308264999996</v>
      </c>
    </row>
    <row r="728" spans="1:25" s="171" customFormat="1" ht="15" customHeight="1">
      <c r="A728" s="171" t="s">
        <v>59</v>
      </c>
      <c r="B728" s="175">
        <v>803420</v>
      </c>
      <c r="C728" s="175" t="s">
        <v>376</v>
      </c>
      <c r="D728" s="170" t="s">
        <v>377</v>
      </c>
      <c r="E728" s="177">
        <v>101055</v>
      </c>
      <c r="F728" s="175">
        <v>1024</v>
      </c>
      <c r="G728" s="175" t="s">
        <v>130</v>
      </c>
      <c r="H728" s="203">
        <v>1641.5298</v>
      </c>
      <c r="I728" s="204">
        <v>2400.8399999999997</v>
      </c>
      <c r="J728" s="204">
        <v>0</v>
      </c>
      <c r="K728" s="204">
        <v>0</v>
      </c>
      <c r="L728" s="204">
        <v>0</v>
      </c>
      <c r="M728" s="204">
        <v>1147.9208265</v>
      </c>
      <c r="N728" s="204">
        <v>0</v>
      </c>
      <c r="O728" s="204">
        <v>0</v>
      </c>
      <c r="P728" s="204">
        <v>1300</v>
      </c>
      <c r="Q728" s="204">
        <v>145.32000000000002</v>
      </c>
      <c r="R728" s="204">
        <f t="shared" si="38"/>
        <v>4994.0808264999996</v>
      </c>
      <c r="S728" s="175" t="s">
        <v>152</v>
      </c>
      <c r="T728" s="175">
        <v>2031</v>
      </c>
      <c r="U728" s="205" t="s">
        <v>391</v>
      </c>
      <c r="V728" s="204">
        <v>2400</v>
      </c>
      <c r="W728" s="204">
        <v>347.75</v>
      </c>
      <c r="X728" s="204">
        <f t="shared" si="39"/>
        <v>2747.75</v>
      </c>
      <c r="Y728" s="204">
        <f t="shared" si="40"/>
        <v>7741.8308264999996</v>
      </c>
    </row>
    <row r="729" spans="1:25" s="171" customFormat="1" ht="15" customHeight="1">
      <c r="A729" s="171" t="s">
        <v>59</v>
      </c>
      <c r="B729" s="175">
        <v>803420</v>
      </c>
      <c r="C729" s="175" t="s">
        <v>378</v>
      </c>
      <c r="D729" s="170" t="s">
        <v>377</v>
      </c>
      <c r="E729" s="174" t="s">
        <v>727</v>
      </c>
      <c r="F729" s="175">
        <v>1335</v>
      </c>
      <c r="G729" s="175" t="s">
        <v>131</v>
      </c>
      <c r="H729" s="203">
        <v>0</v>
      </c>
      <c r="I729" s="204">
        <v>0</v>
      </c>
      <c r="J729" s="204">
        <v>0</v>
      </c>
      <c r="K729" s="204">
        <v>6397.1353203029994</v>
      </c>
      <c r="L729" s="204">
        <v>3042.4081123799992</v>
      </c>
      <c r="M729" s="204">
        <v>1147.9208265</v>
      </c>
      <c r="N729" s="204">
        <v>0</v>
      </c>
      <c r="O729" s="204">
        <v>0</v>
      </c>
      <c r="P729" s="204">
        <v>0</v>
      </c>
      <c r="Q729" s="204">
        <v>0</v>
      </c>
      <c r="R729" s="204">
        <f t="shared" si="38"/>
        <v>10587.464259182998</v>
      </c>
      <c r="S729" s="175" t="s">
        <v>154</v>
      </c>
      <c r="T729" s="175">
        <v>2018</v>
      </c>
      <c r="U729" s="205"/>
      <c r="V729" s="204">
        <v>0</v>
      </c>
      <c r="W729" s="204">
        <v>0</v>
      </c>
      <c r="X729" s="204">
        <f t="shared" si="39"/>
        <v>0</v>
      </c>
      <c r="Y729" s="204">
        <f t="shared" si="40"/>
        <v>10587.464259182998</v>
      </c>
    </row>
    <row r="730" spans="1:25" s="171" customFormat="1" ht="15" customHeight="1">
      <c r="A730" s="171" t="s">
        <v>59</v>
      </c>
      <c r="B730" s="175">
        <v>803420</v>
      </c>
      <c r="C730" s="175" t="s">
        <v>378</v>
      </c>
      <c r="D730" s="170" t="s">
        <v>377</v>
      </c>
      <c r="E730" s="174" t="s">
        <v>728</v>
      </c>
      <c r="F730" s="175">
        <v>1202</v>
      </c>
      <c r="G730" s="175" t="s">
        <v>130</v>
      </c>
      <c r="H730" s="203">
        <v>5341.3641000000007</v>
      </c>
      <c r="I730" s="204">
        <v>2843.1</v>
      </c>
      <c r="J730" s="204">
        <v>153.29062034999998</v>
      </c>
      <c r="K730" s="204">
        <v>0</v>
      </c>
      <c r="L730" s="204">
        <v>0</v>
      </c>
      <c r="M730" s="204">
        <v>1147.9208265</v>
      </c>
      <c r="N730" s="204">
        <v>0</v>
      </c>
      <c r="O730" s="204">
        <v>0</v>
      </c>
      <c r="P730" s="204">
        <v>0</v>
      </c>
      <c r="Q730" s="204">
        <v>0</v>
      </c>
      <c r="R730" s="204">
        <f t="shared" si="38"/>
        <v>4144.3114468499998</v>
      </c>
      <c r="S730" s="175" t="s">
        <v>154</v>
      </c>
      <c r="T730" s="175">
        <v>2016</v>
      </c>
      <c r="U730" s="205" t="s">
        <v>390</v>
      </c>
      <c r="V730" s="204">
        <v>0</v>
      </c>
      <c r="W730" s="204">
        <v>0</v>
      </c>
      <c r="X730" s="204">
        <f t="shared" si="39"/>
        <v>0</v>
      </c>
      <c r="Y730" s="204">
        <f t="shared" si="40"/>
        <v>4144.3114468499998</v>
      </c>
    </row>
    <row r="731" spans="1:25" s="171" customFormat="1" ht="30" customHeight="1">
      <c r="A731" s="224" t="s">
        <v>59</v>
      </c>
      <c r="B731" s="205">
        <v>803420</v>
      </c>
      <c r="C731" s="205" t="s">
        <v>378</v>
      </c>
      <c r="D731" s="224" t="s">
        <v>377</v>
      </c>
      <c r="E731" s="205" t="s">
        <v>744</v>
      </c>
      <c r="F731" s="205">
        <v>1335</v>
      </c>
      <c r="G731" s="175" t="s">
        <v>131</v>
      </c>
      <c r="H731" s="203">
        <v>0</v>
      </c>
      <c r="I731" s="204">
        <v>0</v>
      </c>
      <c r="J731" s="204">
        <v>0</v>
      </c>
      <c r="K731" s="204">
        <v>5909</v>
      </c>
      <c r="L731" s="204">
        <v>4664</v>
      </c>
      <c r="M731" s="204">
        <v>1147.9208265</v>
      </c>
      <c r="N731" s="204">
        <v>0</v>
      </c>
      <c r="O731" s="204">
        <v>107.47625000000001</v>
      </c>
      <c r="P731" s="204">
        <v>0</v>
      </c>
      <c r="Q731" s="204">
        <v>640.07405000000017</v>
      </c>
      <c r="R731" s="204">
        <f t="shared" si="38"/>
        <v>12468.471126500001</v>
      </c>
      <c r="S731" s="175" t="s">
        <v>152</v>
      </c>
      <c r="T731" s="175" t="s">
        <v>132</v>
      </c>
      <c r="U731" s="205" t="s">
        <v>399</v>
      </c>
      <c r="V731" s="204">
        <v>10571</v>
      </c>
      <c r="W731" s="204">
        <v>1531.67</v>
      </c>
      <c r="X731" s="204">
        <f t="shared" si="39"/>
        <v>12102.67</v>
      </c>
      <c r="Y731" s="204">
        <f t="shared" si="40"/>
        <v>24571.141126499999</v>
      </c>
    </row>
    <row r="732" spans="1:25" s="171" customFormat="1" ht="30" customHeight="1">
      <c r="A732" s="224" t="s">
        <v>59</v>
      </c>
      <c r="B732" s="205">
        <v>803420</v>
      </c>
      <c r="C732" s="205" t="s">
        <v>378</v>
      </c>
      <c r="D732" s="224" t="s">
        <v>377</v>
      </c>
      <c r="E732" s="205" t="s">
        <v>745</v>
      </c>
      <c r="F732" s="205">
        <v>1335</v>
      </c>
      <c r="G732" s="175" t="s">
        <v>131</v>
      </c>
      <c r="H732" s="203">
        <v>0</v>
      </c>
      <c r="I732" s="204">
        <v>0</v>
      </c>
      <c r="J732" s="204">
        <v>0</v>
      </c>
      <c r="K732" s="204">
        <v>5909</v>
      </c>
      <c r="L732" s="204">
        <v>4664</v>
      </c>
      <c r="M732" s="204">
        <v>1147.9208265</v>
      </c>
      <c r="N732" s="204">
        <v>0</v>
      </c>
      <c r="O732" s="204">
        <v>10.596250000000001</v>
      </c>
      <c r="P732" s="204">
        <v>0</v>
      </c>
      <c r="Q732" s="204">
        <v>640.07405000000017</v>
      </c>
      <c r="R732" s="204">
        <f t="shared" si="38"/>
        <v>12371.5911265</v>
      </c>
      <c r="S732" s="175" t="s">
        <v>152</v>
      </c>
      <c r="T732" s="175" t="s">
        <v>132</v>
      </c>
      <c r="U732" s="205" t="s">
        <v>399</v>
      </c>
      <c r="V732" s="204">
        <v>10571</v>
      </c>
      <c r="W732" s="204">
        <v>1531.67</v>
      </c>
      <c r="X732" s="204">
        <f t="shared" si="39"/>
        <v>12102.67</v>
      </c>
      <c r="Y732" s="204">
        <f t="shared" si="40"/>
        <v>24474.261126500001</v>
      </c>
    </row>
    <row r="733" spans="1:25" s="171" customFormat="1" ht="30" customHeight="1">
      <c r="A733" s="224" t="s">
        <v>59</v>
      </c>
      <c r="B733" s="205">
        <v>803420</v>
      </c>
      <c r="C733" s="205" t="s">
        <v>378</v>
      </c>
      <c r="D733" s="224" t="s">
        <v>377</v>
      </c>
      <c r="E733" s="205">
        <v>141013</v>
      </c>
      <c r="F733" s="205">
        <v>1024</v>
      </c>
      <c r="G733" s="175" t="s">
        <v>130</v>
      </c>
      <c r="H733" s="203">
        <v>3298.4010000000003</v>
      </c>
      <c r="I733" s="204">
        <v>2400.8399999999997</v>
      </c>
      <c r="J733" s="204">
        <v>0.61618101999999964</v>
      </c>
      <c r="K733" s="204">
        <v>0</v>
      </c>
      <c r="L733" s="204">
        <v>0</v>
      </c>
      <c r="M733" s="204">
        <v>1147.9208265</v>
      </c>
      <c r="N733" s="204">
        <v>0</v>
      </c>
      <c r="O733" s="204">
        <v>0</v>
      </c>
      <c r="P733" s="204">
        <v>0</v>
      </c>
      <c r="Q733" s="204">
        <v>311.83250000000004</v>
      </c>
      <c r="R733" s="204">
        <f t="shared" si="38"/>
        <v>3861.20950752</v>
      </c>
      <c r="S733" s="175" t="s">
        <v>153</v>
      </c>
      <c r="T733" s="175">
        <v>2025</v>
      </c>
      <c r="U733" s="205" t="s">
        <v>393</v>
      </c>
      <c r="V733" s="204">
        <v>5150</v>
      </c>
      <c r="W733" s="204">
        <v>746.2</v>
      </c>
      <c r="X733" s="204">
        <f t="shared" si="39"/>
        <v>5896.2</v>
      </c>
      <c r="Y733" s="204">
        <f t="shared" si="40"/>
        <v>9757.4095075200003</v>
      </c>
    </row>
    <row r="734" spans="1:25" s="171" customFormat="1" ht="30" customHeight="1">
      <c r="A734" s="224" t="s">
        <v>59</v>
      </c>
      <c r="B734" s="205">
        <v>803420</v>
      </c>
      <c r="C734" s="205" t="s">
        <v>378</v>
      </c>
      <c r="D734" s="224" t="s">
        <v>377</v>
      </c>
      <c r="E734" s="205" t="s">
        <v>746</v>
      </c>
      <c r="F734" s="205">
        <v>1226</v>
      </c>
      <c r="G734" s="175" t="s">
        <v>130</v>
      </c>
      <c r="H734" s="203">
        <v>617.91750000000002</v>
      </c>
      <c r="I734" s="204">
        <v>4675.32</v>
      </c>
      <c r="J734" s="204">
        <v>13.106943639999995</v>
      </c>
      <c r="K734" s="204">
        <v>0</v>
      </c>
      <c r="L734" s="204">
        <v>0</v>
      </c>
      <c r="M734" s="204">
        <v>1147.9208265</v>
      </c>
      <c r="N734" s="204">
        <v>3312.0200540699998</v>
      </c>
      <c r="O734" s="204">
        <v>0</v>
      </c>
      <c r="P734" s="204">
        <v>0</v>
      </c>
      <c r="Q734" s="204">
        <v>399.63000000000005</v>
      </c>
      <c r="R734" s="204">
        <f t="shared" si="38"/>
        <v>9547.9978242099987</v>
      </c>
      <c r="S734" s="175" t="s">
        <v>152</v>
      </c>
      <c r="T734" s="175">
        <v>2030</v>
      </c>
      <c r="U734" s="205" t="s">
        <v>396</v>
      </c>
      <c r="V734" s="204">
        <v>6600</v>
      </c>
      <c r="W734" s="204">
        <v>956.3</v>
      </c>
      <c r="X734" s="204">
        <f t="shared" si="39"/>
        <v>7556.3</v>
      </c>
      <c r="Y734" s="204">
        <f t="shared" si="40"/>
        <v>17104.29782421</v>
      </c>
    </row>
    <row r="735" spans="1:25" s="171" customFormat="1" ht="30" customHeight="1">
      <c r="A735" s="224" t="s">
        <v>59</v>
      </c>
      <c r="B735" s="205">
        <v>803420</v>
      </c>
      <c r="C735" s="205" t="s">
        <v>378</v>
      </c>
      <c r="D735" s="224" t="s">
        <v>377</v>
      </c>
      <c r="E735" s="205">
        <v>121029</v>
      </c>
      <c r="F735" s="205">
        <v>1202</v>
      </c>
      <c r="G735" s="175" t="s">
        <v>130</v>
      </c>
      <c r="H735" s="203">
        <v>6289.1217000000006</v>
      </c>
      <c r="I735" s="204">
        <v>2843.1</v>
      </c>
      <c r="J735" s="204">
        <v>142.00852049999997</v>
      </c>
      <c r="K735" s="204">
        <v>0</v>
      </c>
      <c r="L735" s="204">
        <v>0</v>
      </c>
      <c r="M735" s="204">
        <v>1147.9208265</v>
      </c>
      <c r="N735" s="204">
        <v>0</v>
      </c>
      <c r="O735" s="204">
        <v>0</v>
      </c>
      <c r="P735" s="204">
        <v>0</v>
      </c>
      <c r="Q735" s="204">
        <v>157.43000000000004</v>
      </c>
      <c r="R735" s="204">
        <f t="shared" si="38"/>
        <v>4290.459347</v>
      </c>
      <c r="S735" s="175" t="s">
        <v>152</v>
      </c>
      <c r="T735" s="175">
        <v>2022</v>
      </c>
      <c r="U735" s="205" t="s">
        <v>396</v>
      </c>
      <c r="V735" s="204">
        <v>2600</v>
      </c>
      <c r="W735" s="204">
        <v>376.73</v>
      </c>
      <c r="X735" s="204">
        <f t="shared" si="39"/>
        <v>2976.73</v>
      </c>
      <c r="Y735" s="204">
        <f t="shared" si="40"/>
        <v>7267.1893469999995</v>
      </c>
    </row>
    <row r="736" spans="1:25" s="171" customFormat="1" ht="30" customHeight="1">
      <c r="A736" s="224" t="s">
        <v>59</v>
      </c>
      <c r="B736" s="205">
        <v>803420</v>
      </c>
      <c r="C736" s="205" t="s">
        <v>378</v>
      </c>
      <c r="D736" s="224" t="s">
        <v>377</v>
      </c>
      <c r="E736" s="205">
        <v>141012</v>
      </c>
      <c r="F736" s="205">
        <v>1020</v>
      </c>
      <c r="G736" s="175" t="s">
        <v>130</v>
      </c>
      <c r="H736" s="203">
        <v>2138.4207000000001</v>
      </c>
      <c r="I736" s="204">
        <v>2337.66</v>
      </c>
      <c r="J736" s="204">
        <v>5.1689355199999998</v>
      </c>
      <c r="K736" s="204">
        <v>0</v>
      </c>
      <c r="L736" s="204">
        <v>0</v>
      </c>
      <c r="M736" s="204">
        <v>1147.9208265</v>
      </c>
      <c r="N736" s="204">
        <v>0</v>
      </c>
      <c r="O736" s="204">
        <v>0</v>
      </c>
      <c r="P736" s="204">
        <v>0</v>
      </c>
      <c r="Q736" s="204">
        <v>266.42</v>
      </c>
      <c r="R736" s="204">
        <f>SUM(I736:Q736)</f>
        <v>3757.1697620200002</v>
      </c>
      <c r="S736" s="175" t="s">
        <v>153</v>
      </c>
      <c r="T736" s="175">
        <v>2025</v>
      </c>
      <c r="U736" s="205" t="s">
        <v>393</v>
      </c>
      <c r="V736" s="204">
        <v>4400</v>
      </c>
      <c r="W736" s="204">
        <v>637.53</v>
      </c>
      <c r="X736" s="204">
        <f>V736+W736</f>
        <v>5037.53</v>
      </c>
      <c r="Y736" s="204">
        <f>R736+X736</f>
        <v>8794.69976202</v>
      </c>
    </row>
    <row r="737" spans="1:25" s="225" customFormat="1">
      <c r="B737" s="226"/>
      <c r="C737" s="226"/>
      <c r="E737" s="226"/>
      <c r="F737" s="226"/>
      <c r="H737" s="227"/>
      <c r="I737" s="228"/>
      <c r="J737" s="228"/>
      <c r="K737" s="228"/>
      <c r="L737" s="228"/>
      <c r="M737" s="228"/>
      <c r="N737" s="228"/>
      <c r="O737" s="228"/>
      <c r="P737" s="228"/>
      <c r="Q737" s="228"/>
      <c r="R737" s="228"/>
      <c r="U737" s="229"/>
      <c r="V737" s="228"/>
    </row>
    <row r="738" spans="1:25" s="225" customFormat="1">
      <c r="B738" s="226"/>
      <c r="C738" s="226"/>
      <c r="E738" s="226"/>
      <c r="F738" s="226"/>
      <c r="H738" s="227"/>
      <c r="I738" s="228"/>
      <c r="J738" s="228"/>
      <c r="K738" s="228"/>
      <c r="L738" s="228"/>
      <c r="M738" s="228"/>
      <c r="N738" s="228"/>
      <c r="O738" s="228"/>
      <c r="P738" s="228"/>
      <c r="Q738" s="228"/>
      <c r="R738" s="228"/>
      <c r="U738" s="229"/>
      <c r="V738" s="228"/>
    </row>
    <row r="739" spans="1:25" s="225" customFormat="1">
      <c r="B739" s="226"/>
      <c r="C739" s="226"/>
      <c r="E739" s="226"/>
      <c r="F739" s="226"/>
      <c r="H739" s="227"/>
      <c r="I739" s="228"/>
      <c r="J739" s="228"/>
      <c r="K739" s="228"/>
      <c r="L739" s="228"/>
      <c r="M739" s="228"/>
      <c r="N739" s="228"/>
      <c r="O739" s="228"/>
      <c r="P739" s="228"/>
      <c r="Q739" s="228"/>
      <c r="R739" s="228"/>
      <c r="U739" s="229"/>
      <c r="V739" s="228"/>
    </row>
    <row r="740" spans="1:25" s="244" customFormat="1">
      <c r="B740" s="245"/>
      <c r="C740" s="245"/>
      <c r="E740" s="245"/>
      <c r="F740" s="245"/>
      <c r="G740" s="246" t="s">
        <v>407</v>
      </c>
      <c r="H740" s="247">
        <f>SUBTOTAL(109,H2:H739)</f>
        <v>3697694.8316000015</v>
      </c>
      <c r="I740" s="248">
        <f t="shared" ref="I740:Q740" si="41">SUBTOTAL(109,I2:I739)</f>
        <v>1561902.0657622279</v>
      </c>
      <c r="J740" s="248">
        <f t="shared" si="41"/>
        <v>1084426.9605540005</v>
      </c>
      <c r="K740" s="248">
        <f t="shared" si="41"/>
        <v>660778.70837194275</v>
      </c>
      <c r="L740" s="248">
        <f t="shared" si="41"/>
        <v>247633.26000674992</v>
      </c>
      <c r="M740" s="248">
        <f t="shared" si="41"/>
        <v>742092.55030470702</v>
      </c>
      <c r="N740" s="248">
        <f t="shared" si="41"/>
        <v>78524.085898439982</v>
      </c>
      <c r="O740" s="248">
        <f t="shared" si="41"/>
        <v>65945.963108000011</v>
      </c>
      <c r="P740" s="248">
        <f t="shared" si="41"/>
        <v>592846.29799999995</v>
      </c>
      <c r="Q740" s="248">
        <f t="shared" si="41"/>
        <v>128718.40099999991</v>
      </c>
      <c r="R740" s="248">
        <f>SUM(R3:R739)</f>
        <v>5162868.2930060457</v>
      </c>
      <c r="U740" s="249"/>
      <c r="V740" s="248">
        <f>SUBTOTAL(109,V2:V739)</f>
        <v>2125820</v>
      </c>
      <c r="W740" s="248">
        <f>SUBTOTAL(109,W2:W739)</f>
        <v>355749.04999999993</v>
      </c>
      <c r="X740" s="248">
        <f>SUBTOTAL(109,X2:X739)</f>
        <v>2481569.0499999975</v>
      </c>
      <c r="Y740" s="248">
        <f>SUBTOTAL(109,Y2:Y739)</f>
        <v>7644437.3430060465</v>
      </c>
    </row>
    <row r="741" spans="1:25" s="225" customFormat="1">
      <c r="B741" s="226"/>
      <c r="C741" s="226"/>
      <c r="E741" s="226"/>
      <c r="F741" s="226"/>
      <c r="G741" s="230"/>
      <c r="H741" s="227"/>
      <c r="I741" s="227"/>
      <c r="J741" s="227"/>
      <c r="K741" s="227"/>
      <c r="L741" s="227"/>
      <c r="M741" s="227"/>
      <c r="N741" s="227"/>
      <c r="O741" s="227"/>
      <c r="P741" s="227"/>
      <c r="Q741" s="228"/>
      <c r="R741" s="228"/>
      <c r="U741" s="229"/>
      <c r="V741" s="228"/>
    </row>
    <row r="742" spans="1:25" s="225" customFormat="1">
      <c r="B742" s="226"/>
      <c r="C742" s="226"/>
      <c r="E742" s="226"/>
      <c r="F742" s="226"/>
      <c r="H742" s="227"/>
      <c r="I742" s="228"/>
      <c r="J742" s="228"/>
      <c r="K742" s="228"/>
      <c r="L742" s="228"/>
      <c r="M742" s="228"/>
      <c r="N742" s="228"/>
      <c r="O742" s="228"/>
      <c r="P742" s="250"/>
      <c r="Q742" s="228"/>
      <c r="R742" s="228"/>
      <c r="U742" s="229"/>
      <c r="V742" s="228"/>
      <c r="Y742" s="227"/>
    </row>
    <row r="743" spans="1:25" s="233" customFormat="1">
      <c r="A743" s="231" t="s">
        <v>807</v>
      </c>
      <c r="B743" s="232"/>
      <c r="C743" s="232"/>
      <c r="D743" s="231"/>
      <c r="E743" s="232"/>
      <c r="F743" s="234"/>
      <c r="H743" s="241"/>
      <c r="I743" s="242"/>
      <c r="J743" s="242"/>
      <c r="K743" s="242"/>
      <c r="L743" s="242"/>
      <c r="M743" s="242"/>
      <c r="N743" s="242"/>
      <c r="O743" s="242"/>
      <c r="P743" s="242"/>
      <c r="Q743" s="242"/>
      <c r="R743" s="242"/>
      <c r="U743" s="243"/>
      <c r="V743" s="242"/>
    </row>
    <row r="744" spans="1:25" s="233" customFormat="1">
      <c r="A744" s="233" t="s">
        <v>71</v>
      </c>
      <c r="B744" s="234">
        <v>904100</v>
      </c>
      <c r="C744" s="234" t="s">
        <v>103</v>
      </c>
      <c r="D744" s="82" t="s">
        <v>104</v>
      </c>
      <c r="E744" s="235" t="s">
        <v>422</v>
      </c>
      <c r="F744" s="234">
        <v>1210</v>
      </c>
      <c r="G744" s="234" t="s">
        <v>131</v>
      </c>
      <c r="H744" s="203">
        <v>2800</v>
      </c>
      <c r="I744" s="204">
        <v>0</v>
      </c>
      <c r="J744" s="204">
        <v>0</v>
      </c>
      <c r="K744" s="204">
        <v>0</v>
      </c>
      <c r="L744" s="204">
        <v>0</v>
      </c>
      <c r="M744" s="204">
        <v>900</v>
      </c>
      <c r="N744" s="204">
        <v>0</v>
      </c>
      <c r="O744" s="204">
        <v>0</v>
      </c>
      <c r="P744" s="204">
        <v>0</v>
      </c>
      <c r="Q744" s="204">
        <v>0</v>
      </c>
      <c r="R744" s="204">
        <v>900</v>
      </c>
      <c r="S744" s="175" t="s">
        <v>154</v>
      </c>
      <c r="T744" s="175">
        <v>2015</v>
      </c>
      <c r="U744" s="205" t="s">
        <v>390</v>
      </c>
      <c r="V744" s="204">
        <v>0</v>
      </c>
      <c r="W744" s="204">
        <v>0</v>
      </c>
      <c r="X744" s="204">
        <v>0</v>
      </c>
      <c r="Y744" s="204">
        <v>900</v>
      </c>
    </row>
    <row r="745" spans="1:25" s="233" customFormat="1">
      <c r="A745" s="233" t="s">
        <v>71</v>
      </c>
      <c r="B745" s="234">
        <v>904100</v>
      </c>
      <c r="C745" s="234" t="s">
        <v>103</v>
      </c>
      <c r="D745" s="236" t="s">
        <v>104</v>
      </c>
      <c r="E745" s="234">
        <v>151017</v>
      </c>
      <c r="F745" s="234">
        <v>2010</v>
      </c>
      <c r="G745" s="234" t="s">
        <v>131</v>
      </c>
      <c r="H745" s="203">
        <v>0</v>
      </c>
      <c r="I745" s="204">
        <v>0</v>
      </c>
      <c r="J745" s="204">
        <v>0</v>
      </c>
      <c r="K745" s="204">
        <v>0</v>
      </c>
      <c r="L745" s="204">
        <v>0</v>
      </c>
      <c r="M745" s="204">
        <v>240</v>
      </c>
      <c r="N745" s="204">
        <v>0</v>
      </c>
      <c r="O745" s="204">
        <v>0</v>
      </c>
      <c r="P745" s="204">
        <v>0</v>
      </c>
      <c r="Q745" s="204">
        <v>0</v>
      </c>
      <c r="R745" s="204">
        <v>240</v>
      </c>
      <c r="S745" s="175" t="s">
        <v>382</v>
      </c>
      <c r="T745" s="175">
        <v>1900</v>
      </c>
      <c r="U745" s="205" t="s">
        <v>390</v>
      </c>
      <c r="V745" s="204">
        <v>0</v>
      </c>
      <c r="W745" s="204">
        <v>0</v>
      </c>
      <c r="X745" s="204">
        <v>0</v>
      </c>
      <c r="Y745" s="204">
        <v>240</v>
      </c>
    </row>
    <row r="746" spans="1:25" s="233" customFormat="1">
      <c r="A746" s="233" t="s">
        <v>71</v>
      </c>
      <c r="B746" s="234">
        <v>904100</v>
      </c>
      <c r="C746" s="234" t="s">
        <v>103</v>
      </c>
      <c r="D746" s="236" t="s">
        <v>104</v>
      </c>
      <c r="E746" s="234">
        <v>831020</v>
      </c>
      <c r="F746" s="234">
        <v>2010</v>
      </c>
      <c r="G746" s="234" t="s">
        <v>131</v>
      </c>
      <c r="H746" s="203">
        <v>0</v>
      </c>
      <c r="I746" s="204">
        <v>0</v>
      </c>
      <c r="J746" s="204">
        <v>0</v>
      </c>
      <c r="K746" s="204">
        <v>0</v>
      </c>
      <c r="L746" s="204">
        <v>0</v>
      </c>
      <c r="M746" s="204">
        <v>240</v>
      </c>
      <c r="N746" s="204">
        <v>0</v>
      </c>
      <c r="O746" s="204">
        <v>0</v>
      </c>
      <c r="P746" s="204">
        <v>0</v>
      </c>
      <c r="Q746" s="204">
        <v>0</v>
      </c>
      <c r="R746" s="204">
        <v>240</v>
      </c>
      <c r="S746" s="175" t="s">
        <v>382</v>
      </c>
      <c r="T746" s="175">
        <v>1900</v>
      </c>
      <c r="U746" s="205" t="s">
        <v>390</v>
      </c>
      <c r="V746" s="204">
        <v>0</v>
      </c>
      <c r="W746" s="204">
        <v>0</v>
      </c>
      <c r="X746" s="204">
        <v>0</v>
      </c>
      <c r="Y746" s="204">
        <v>240</v>
      </c>
    </row>
    <row r="747" spans="1:25" s="233" customFormat="1">
      <c r="A747" s="233" t="s">
        <v>71</v>
      </c>
      <c r="B747" s="234">
        <v>904100</v>
      </c>
      <c r="C747" s="234" t="s">
        <v>103</v>
      </c>
      <c r="D747" s="236" t="s">
        <v>104</v>
      </c>
      <c r="E747" s="234">
        <v>861015</v>
      </c>
      <c r="F747" s="234">
        <v>9020</v>
      </c>
      <c r="G747" s="234" t="s">
        <v>131</v>
      </c>
      <c r="H747" s="203">
        <v>0</v>
      </c>
      <c r="I747" s="204">
        <v>0</v>
      </c>
      <c r="J747" s="204">
        <v>0</v>
      </c>
      <c r="K747" s="204">
        <v>0</v>
      </c>
      <c r="L747" s="204">
        <v>0</v>
      </c>
      <c r="M747" s="204">
        <v>240</v>
      </c>
      <c r="N747" s="204">
        <v>0</v>
      </c>
      <c r="O747" s="204">
        <v>0</v>
      </c>
      <c r="P747" s="204">
        <v>0</v>
      </c>
      <c r="Q747" s="204">
        <v>0</v>
      </c>
      <c r="R747" s="204">
        <v>240</v>
      </c>
      <c r="S747" s="175" t="s">
        <v>130</v>
      </c>
      <c r="T747" s="175">
        <v>1900</v>
      </c>
      <c r="U747" s="205" t="s">
        <v>390</v>
      </c>
      <c r="V747" s="204">
        <v>0</v>
      </c>
      <c r="W747" s="204">
        <v>0</v>
      </c>
      <c r="X747" s="204">
        <v>0</v>
      </c>
      <c r="Y747" s="204">
        <v>240</v>
      </c>
    </row>
    <row r="748" spans="1:25" s="233" customFormat="1">
      <c r="A748" s="233" t="s">
        <v>71</v>
      </c>
      <c r="B748" s="234">
        <v>904100</v>
      </c>
      <c r="C748" s="234" t="s">
        <v>103</v>
      </c>
      <c r="D748" s="233" t="s">
        <v>114</v>
      </c>
      <c r="E748" s="234" t="s">
        <v>423</v>
      </c>
      <c r="F748" s="234">
        <v>9020</v>
      </c>
      <c r="G748" s="234" t="s">
        <v>131</v>
      </c>
      <c r="H748" s="203">
        <v>0</v>
      </c>
      <c r="I748" s="204">
        <v>0</v>
      </c>
      <c r="J748" s="204">
        <v>0</v>
      </c>
      <c r="K748" s="204">
        <v>0</v>
      </c>
      <c r="L748" s="204">
        <v>0</v>
      </c>
      <c r="M748" s="204">
        <v>240</v>
      </c>
      <c r="N748" s="204">
        <v>0</v>
      </c>
      <c r="O748" s="204">
        <v>320.21262000000002</v>
      </c>
      <c r="P748" s="204">
        <v>0</v>
      </c>
      <c r="Q748" s="204">
        <v>0</v>
      </c>
      <c r="R748" s="204">
        <v>560.21262000000002</v>
      </c>
      <c r="S748" s="175" t="s">
        <v>382</v>
      </c>
      <c r="T748" s="175">
        <v>1999</v>
      </c>
      <c r="U748" s="205" t="s">
        <v>390</v>
      </c>
      <c r="V748" s="204">
        <v>0</v>
      </c>
      <c r="W748" s="204">
        <v>0</v>
      </c>
      <c r="X748" s="204">
        <v>0</v>
      </c>
      <c r="Y748" s="204">
        <v>560.21262000000002</v>
      </c>
    </row>
    <row r="749" spans="1:25" s="233" customFormat="1">
      <c r="A749" s="233" t="s">
        <v>71</v>
      </c>
      <c r="B749" s="175">
        <v>904100</v>
      </c>
      <c r="C749" s="175" t="s">
        <v>103</v>
      </c>
      <c r="D749" s="171" t="s">
        <v>104</v>
      </c>
      <c r="E749" s="176">
        <v>861085</v>
      </c>
      <c r="F749" s="175">
        <v>9020</v>
      </c>
      <c r="G749" s="234" t="s">
        <v>131</v>
      </c>
      <c r="H749" s="203">
        <v>0</v>
      </c>
      <c r="I749" s="204">
        <v>0</v>
      </c>
      <c r="J749" s="204">
        <v>0</v>
      </c>
      <c r="K749" s="204">
        <v>0</v>
      </c>
      <c r="L749" s="204">
        <v>0</v>
      </c>
      <c r="M749" s="204">
        <v>240</v>
      </c>
      <c r="N749" s="204">
        <v>0</v>
      </c>
      <c r="O749" s="204">
        <v>0</v>
      </c>
      <c r="P749" s="204">
        <v>0</v>
      </c>
      <c r="Q749" s="204">
        <v>0</v>
      </c>
      <c r="R749" s="204">
        <v>240</v>
      </c>
      <c r="S749" s="175" t="s">
        <v>130</v>
      </c>
      <c r="T749" s="175">
        <v>1900</v>
      </c>
      <c r="U749" s="205" t="s">
        <v>390</v>
      </c>
      <c r="V749" s="204">
        <v>0</v>
      </c>
      <c r="W749" s="204">
        <v>0</v>
      </c>
      <c r="X749" s="204">
        <v>0</v>
      </c>
      <c r="Y749" s="204">
        <v>240</v>
      </c>
    </row>
    <row r="750" spans="1:25" s="233" customFormat="1">
      <c r="A750" s="233" t="s">
        <v>71</v>
      </c>
      <c r="B750" s="234">
        <v>904100</v>
      </c>
      <c r="C750" s="234" t="s">
        <v>103</v>
      </c>
      <c r="D750" s="233" t="s">
        <v>104</v>
      </c>
      <c r="E750" s="235">
        <v>861086</v>
      </c>
      <c r="F750" s="234">
        <v>9020</v>
      </c>
      <c r="G750" s="234" t="s">
        <v>131</v>
      </c>
      <c r="H750" s="203">
        <v>0</v>
      </c>
      <c r="I750" s="204">
        <v>0</v>
      </c>
      <c r="J750" s="204">
        <v>0</v>
      </c>
      <c r="K750" s="204">
        <v>0</v>
      </c>
      <c r="L750" s="204">
        <v>0</v>
      </c>
      <c r="M750" s="204">
        <v>240</v>
      </c>
      <c r="N750" s="204">
        <v>0</v>
      </c>
      <c r="O750" s="204">
        <v>0</v>
      </c>
      <c r="P750" s="204">
        <v>0</v>
      </c>
      <c r="Q750" s="204">
        <v>0</v>
      </c>
      <c r="R750" s="204">
        <v>240</v>
      </c>
      <c r="S750" s="175" t="s">
        <v>130</v>
      </c>
      <c r="T750" s="175">
        <v>1900</v>
      </c>
      <c r="U750" s="205" t="s">
        <v>390</v>
      </c>
      <c r="V750" s="204">
        <v>0</v>
      </c>
      <c r="W750" s="204">
        <v>0</v>
      </c>
      <c r="X750" s="204">
        <v>0</v>
      </c>
      <c r="Y750" s="204">
        <v>240</v>
      </c>
    </row>
    <row r="751" spans="1:25" s="233" customFormat="1">
      <c r="A751" s="233" t="s">
        <v>71</v>
      </c>
      <c r="B751" s="234">
        <v>904100</v>
      </c>
      <c r="C751" s="234" t="s">
        <v>103</v>
      </c>
      <c r="D751" s="233" t="s">
        <v>104</v>
      </c>
      <c r="E751" s="235">
        <v>941050</v>
      </c>
      <c r="F751" s="234">
        <v>1257</v>
      </c>
      <c r="G751" s="234" t="s">
        <v>131</v>
      </c>
      <c r="H751" s="203">
        <v>0</v>
      </c>
      <c r="I751" s="204">
        <v>0</v>
      </c>
      <c r="J751" s="204">
        <v>0</v>
      </c>
      <c r="K751" s="204">
        <v>0</v>
      </c>
      <c r="L751" s="204">
        <v>0</v>
      </c>
      <c r="M751" s="204">
        <v>900</v>
      </c>
      <c r="N751" s="204">
        <v>0</v>
      </c>
      <c r="O751" s="204">
        <v>0</v>
      </c>
      <c r="P751" s="204">
        <v>0</v>
      </c>
      <c r="Q751" s="204">
        <v>0</v>
      </c>
      <c r="R751" s="204">
        <v>900</v>
      </c>
      <c r="S751" s="175" t="s">
        <v>154</v>
      </c>
      <c r="T751" s="175">
        <v>2004</v>
      </c>
      <c r="U751" s="205" t="s">
        <v>390</v>
      </c>
      <c r="V751" s="204">
        <v>0</v>
      </c>
      <c r="W751" s="204">
        <v>0</v>
      </c>
      <c r="X751" s="204">
        <v>0</v>
      </c>
      <c r="Y751" s="204">
        <v>900</v>
      </c>
    </row>
    <row r="752" spans="1:25" s="233" customFormat="1">
      <c r="A752" s="233" t="s">
        <v>71</v>
      </c>
      <c r="B752" s="234">
        <v>904100</v>
      </c>
      <c r="C752" s="234" t="s">
        <v>103</v>
      </c>
      <c r="D752" s="233" t="s">
        <v>104</v>
      </c>
      <c r="E752" s="234">
        <v>981006</v>
      </c>
      <c r="F752" s="234">
        <v>2010</v>
      </c>
      <c r="G752" s="234" t="s">
        <v>131</v>
      </c>
      <c r="H752" s="203">
        <v>0</v>
      </c>
      <c r="I752" s="204">
        <v>0</v>
      </c>
      <c r="J752" s="204">
        <v>0</v>
      </c>
      <c r="K752" s="204">
        <v>0</v>
      </c>
      <c r="L752" s="204">
        <v>0</v>
      </c>
      <c r="M752" s="204">
        <v>240</v>
      </c>
      <c r="N752" s="204">
        <v>0</v>
      </c>
      <c r="O752" s="204">
        <v>0</v>
      </c>
      <c r="P752" s="204">
        <v>0</v>
      </c>
      <c r="Q752" s="204">
        <v>0</v>
      </c>
      <c r="R752" s="204">
        <v>240</v>
      </c>
      <c r="S752" s="175" t="s">
        <v>382</v>
      </c>
      <c r="T752" s="175">
        <v>1900</v>
      </c>
      <c r="U752" s="205" t="s">
        <v>390</v>
      </c>
      <c r="V752" s="204">
        <v>0</v>
      </c>
      <c r="W752" s="204">
        <v>0</v>
      </c>
      <c r="X752" s="204">
        <v>0</v>
      </c>
      <c r="Y752" s="204">
        <v>240</v>
      </c>
    </row>
    <row r="753" spans="1:25" s="225" customFormat="1">
      <c r="A753" s="225" t="s">
        <v>71</v>
      </c>
      <c r="B753" s="175">
        <v>904100</v>
      </c>
      <c r="C753" s="234" t="s">
        <v>99</v>
      </c>
      <c r="D753" s="172" t="s">
        <v>100</v>
      </c>
      <c r="E753" s="237" t="s">
        <v>428</v>
      </c>
      <c r="F753" s="234">
        <v>1031</v>
      </c>
      <c r="G753" s="226" t="s">
        <v>131</v>
      </c>
      <c r="H753" s="203">
        <v>655</v>
      </c>
      <c r="I753" s="204">
        <v>0</v>
      </c>
      <c r="J753" s="204">
        <v>0</v>
      </c>
      <c r="K753" s="204">
        <v>0</v>
      </c>
      <c r="L753" s="204">
        <v>0</v>
      </c>
      <c r="M753" s="204">
        <v>900</v>
      </c>
      <c r="N753" s="204">
        <v>0</v>
      </c>
      <c r="O753" s="204">
        <v>0</v>
      </c>
      <c r="P753" s="204">
        <v>0</v>
      </c>
      <c r="Q753" s="204">
        <v>0</v>
      </c>
      <c r="R753" s="204">
        <v>900</v>
      </c>
      <c r="S753" s="175" t="s">
        <v>154</v>
      </c>
      <c r="T753" s="175">
        <v>2006</v>
      </c>
      <c r="U753" s="205" t="s">
        <v>390</v>
      </c>
      <c r="V753" s="204">
        <v>0</v>
      </c>
      <c r="W753" s="204">
        <v>0</v>
      </c>
      <c r="X753" s="204">
        <v>0</v>
      </c>
      <c r="Y753" s="204">
        <v>900</v>
      </c>
    </row>
    <row r="754" spans="1:25" s="225" customFormat="1">
      <c r="A754" s="225" t="s">
        <v>57</v>
      </c>
      <c r="B754" s="175">
        <v>905530</v>
      </c>
      <c r="C754" s="234" t="s">
        <v>99</v>
      </c>
      <c r="D754" s="172" t="s">
        <v>100</v>
      </c>
      <c r="E754" s="237" t="s">
        <v>441</v>
      </c>
      <c r="F754" s="234">
        <v>1020</v>
      </c>
      <c r="G754" s="226" t="s">
        <v>131</v>
      </c>
      <c r="H754" s="203">
        <v>0</v>
      </c>
      <c r="I754" s="204">
        <v>0</v>
      </c>
      <c r="J754" s="204">
        <v>0</v>
      </c>
      <c r="K754" s="204">
        <v>0</v>
      </c>
      <c r="L754" s="204">
        <v>0</v>
      </c>
      <c r="M754" s="204">
        <v>900</v>
      </c>
      <c r="N754" s="204">
        <v>0</v>
      </c>
      <c r="O754" s="204">
        <v>0</v>
      </c>
      <c r="P754" s="204">
        <v>0</v>
      </c>
      <c r="Q754" s="204">
        <v>0</v>
      </c>
      <c r="R754" s="204">
        <v>900</v>
      </c>
      <c r="S754" s="175" t="s">
        <v>154</v>
      </c>
      <c r="T754" s="175">
        <v>2019</v>
      </c>
      <c r="U754" s="205" t="s">
        <v>390</v>
      </c>
      <c r="V754" s="204">
        <v>0</v>
      </c>
      <c r="W754" s="204">
        <v>0</v>
      </c>
      <c r="X754" s="204">
        <v>0</v>
      </c>
      <c r="Y754" s="204">
        <v>900</v>
      </c>
    </row>
    <row r="755" spans="1:25" s="225" customFormat="1">
      <c r="A755" s="225" t="s">
        <v>71</v>
      </c>
      <c r="B755" s="175">
        <v>904100</v>
      </c>
      <c r="C755" s="234" t="s">
        <v>99</v>
      </c>
      <c r="D755" s="172" t="s">
        <v>100</v>
      </c>
      <c r="E755" s="237" t="s">
        <v>429</v>
      </c>
      <c r="F755" s="234">
        <v>1024</v>
      </c>
      <c r="G755" s="226" t="s">
        <v>131</v>
      </c>
      <c r="H755" s="203">
        <v>1099</v>
      </c>
      <c r="I755" s="204">
        <v>0</v>
      </c>
      <c r="J755" s="204">
        <v>0</v>
      </c>
      <c r="K755" s="204">
        <v>0</v>
      </c>
      <c r="L755" s="204">
        <v>0</v>
      </c>
      <c r="M755" s="204">
        <v>900</v>
      </c>
      <c r="N755" s="204">
        <v>0</v>
      </c>
      <c r="O755" s="204">
        <v>0</v>
      </c>
      <c r="P755" s="204">
        <v>900</v>
      </c>
      <c r="Q755" s="204">
        <v>152.58600000000001</v>
      </c>
      <c r="R755" s="204">
        <v>1952.586</v>
      </c>
      <c r="S755" s="175" t="s">
        <v>152</v>
      </c>
      <c r="T755" s="175">
        <v>2031</v>
      </c>
      <c r="U755" s="205" t="s">
        <v>393</v>
      </c>
      <c r="V755" s="204">
        <v>2520</v>
      </c>
      <c r="W755" s="204">
        <v>466.62</v>
      </c>
      <c r="X755" s="204">
        <v>2986.62</v>
      </c>
      <c r="Y755" s="204">
        <v>4939.2060000000001</v>
      </c>
    </row>
    <row r="756" spans="1:25" s="225" customFormat="1">
      <c r="A756" s="225" t="s">
        <v>71</v>
      </c>
      <c r="B756" s="175">
        <v>904100</v>
      </c>
      <c r="C756" s="234" t="s">
        <v>99</v>
      </c>
      <c r="D756" s="172" t="s">
        <v>100</v>
      </c>
      <c r="E756" s="237">
        <v>141035</v>
      </c>
      <c r="F756" s="234">
        <v>1024</v>
      </c>
      <c r="G756" s="226" t="s">
        <v>131</v>
      </c>
      <c r="H756" s="203">
        <v>3122</v>
      </c>
      <c r="I756" s="204">
        <v>0</v>
      </c>
      <c r="J756" s="204">
        <v>0</v>
      </c>
      <c r="K756" s="204">
        <v>0</v>
      </c>
      <c r="L756" s="204">
        <v>0</v>
      </c>
      <c r="M756" s="204">
        <v>900</v>
      </c>
      <c r="N756" s="204">
        <v>0</v>
      </c>
      <c r="O756" s="204">
        <v>0</v>
      </c>
      <c r="P756" s="204">
        <v>0</v>
      </c>
      <c r="Q756" s="204">
        <v>145.32000000000002</v>
      </c>
      <c r="R756" s="204">
        <v>1045.32</v>
      </c>
      <c r="S756" s="175" t="s">
        <v>152</v>
      </c>
      <c r="T756" s="175">
        <v>2025</v>
      </c>
      <c r="U756" s="205" t="s">
        <v>391</v>
      </c>
      <c r="V756" s="204">
        <v>2400</v>
      </c>
      <c r="W756" s="204">
        <v>444.4</v>
      </c>
      <c r="X756" s="204">
        <v>2844.4</v>
      </c>
      <c r="Y756" s="204">
        <v>3889.7200000000003</v>
      </c>
    </row>
    <row r="757" spans="1:25" s="225" customFormat="1">
      <c r="A757" s="225" t="s">
        <v>71</v>
      </c>
      <c r="B757" s="175">
        <v>904100</v>
      </c>
      <c r="C757" s="234" t="s">
        <v>72</v>
      </c>
      <c r="D757" s="172" t="s">
        <v>73</v>
      </c>
      <c r="E757" s="237" t="s">
        <v>433</v>
      </c>
      <c r="F757" s="234">
        <v>1031</v>
      </c>
      <c r="G757" s="226" t="s">
        <v>131</v>
      </c>
      <c r="H757" s="203">
        <v>193</v>
      </c>
      <c r="I757" s="204">
        <v>0</v>
      </c>
      <c r="J757" s="204">
        <v>0</v>
      </c>
      <c r="K757" s="204">
        <v>0</v>
      </c>
      <c r="L757" s="204">
        <v>0</v>
      </c>
      <c r="M757" s="204">
        <v>900</v>
      </c>
      <c r="N757" s="204">
        <v>0</v>
      </c>
      <c r="O757" s="204">
        <v>0</v>
      </c>
      <c r="P757" s="204">
        <v>0</v>
      </c>
      <c r="Q757" s="204">
        <v>0</v>
      </c>
      <c r="R757" s="204">
        <v>900</v>
      </c>
      <c r="S757" s="175" t="s">
        <v>154</v>
      </c>
      <c r="T757" s="175">
        <v>2006</v>
      </c>
      <c r="U757" s="205" t="s">
        <v>390</v>
      </c>
      <c r="V757" s="204">
        <v>0</v>
      </c>
      <c r="W757" s="204">
        <v>0</v>
      </c>
      <c r="X757" s="204">
        <v>0</v>
      </c>
      <c r="Y757" s="204">
        <v>900</v>
      </c>
    </row>
    <row r="758" spans="1:25" s="225" customFormat="1">
      <c r="A758" s="225" t="s">
        <v>71</v>
      </c>
      <c r="B758" s="175">
        <v>904100</v>
      </c>
      <c r="C758" s="234" t="s">
        <v>72</v>
      </c>
      <c r="D758" s="172" t="s">
        <v>73</v>
      </c>
      <c r="E758" s="237" t="s">
        <v>434</v>
      </c>
      <c r="F758" s="234">
        <v>1226</v>
      </c>
      <c r="G758" s="226" t="s">
        <v>131</v>
      </c>
      <c r="H758" s="203">
        <v>408</v>
      </c>
      <c r="I758" s="204">
        <v>0</v>
      </c>
      <c r="J758" s="204">
        <v>0</v>
      </c>
      <c r="K758" s="204">
        <v>0</v>
      </c>
      <c r="L758" s="204">
        <v>0</v>
      </c>
      <c r="M758" s="204">
        <v>900</v>
      </c>
      <c r="N758" s="204">
        <v>0</v>
      </c>
      <c r="O758" s="204">
        <v>0</v>
      </c>
      <c r="P758" s="204">
        <v>0</v>
      </c>
      <c r="Q758" s="204">
        <v>0</v>
      </c>
      <c r="R758" s="204">
        <v>900</v>
      </c>
      <c r="S758" s="175" t="s">
        <v>154</v>
      </c>
      <c r="T758" s="175">
        <v>2012</v>
      </c>
      <c r="U758" s="205" t="s">
        <v>390</v>
      </c>
      <c r="V758" s="204">
        <v>0</v>
      </c>
      <c r="W758" s="204">
        <v>0</v>
      </c>
      <c r="X758" s="204">
        <v>0</v>
      </c>
      <c r="Y758" s="204">
        <v>900</v>
      </c>
    </row>
    <row r="759" spans="1:25" s="225" customFormat="1">
      <c r="A759" s="225" t="s">
        <v>71</v>
      </c>
      <c r="B759" s="175">
        <v>904100</v>
      </c>
      <c r="C759" s="234" t="s">
        <v>72</v>
      </c>
      <c r="D759" s="172" t="s">
        <v>73</v>
      </c>
      <c r="E759" s="237" t="s">
        <v>435</v>
      </c>
      <c r="F759" s="234">
        <v>1031</v>
      </c>
      <c r="G759" s="226" t="s">
        <v>131</v>
      </c>
      <c r="H759" s="203">
        <v>161</v>
      </c>
      <c r="I759" s="204">
        <v>0</v>
      </c>
      <c r="J759" s="204">
        <v>0</v>
      </c>
      <c r="K759" s="204">
        <v>0</v>
      </c>
      <c r="L759" s="204">
        <v>0</v>
      </c>
      <c r="M759" s="204">
        <v>900</v>
      </c>
      <c r="N759" s="204">
        <v>0</v>
      </c>
      <c r="O759" s="204">
        <v>0</v>
      </c>
      <c r="P759" s="204">
        <v>0</v>
      </c>
      <c r="Q759" s="204">
        <v>0</v>
      </c>
      <c r="R759" s="204">
        <v>900</v>
      </c>
      <c r="S759" s="175" t="s">
        <v>154</v>
      </c>
      <c r="T759" s="175">
        <v>2012</v>
      </c>
      <c r="U759" s="205" t="s">
        <v>390</v>
      </c>
      <c r="V759" s="204">
        <v>0</v>
      </c>
      <c r="W759" s="204">
        <v>0</v>
      </c>
      <c r="X759" s="204">
        <v>0</v>
      </c>
      <c r="Y759" s="204">
        <v>900</v>
      </c>
    </row>
    <row r="760" spans="1:25" s="225" customFormat="1">
      <c r="A760" s="225" t="s">
        <v>71</v>
      </c>
      <c r="B760" s="175">
        <v>904100</v>
      </c>
      <c r="C760" s="234" t="s">
        <v>72</v>
      </c>
      <c r="D760" s="172" t="s">
        <v>73</v>
      </c>
      <c r="E760" s="238" t="s">
        <v>436</v>
      </c>
      <c r="F760" s="234">
        <v>1024</v>
      </c>
      <c r="G760" s="226" t="s">
        <v>131</v>
      </c>
      <c r="H760" s="203">
        <v>1052</v>
      </c>
      <c r="I760" s="204">
        <v>0</v>
      </c>
      <c r="J760" s="204">
        <v>0</v>
      </c>
      <c r="K760" s="204">
        <v>0</v>
      </c>
      <c r="L760" s="204">
        <v>0</v>
      </c>
      <c r="M760" s="204">
        <v>900</v>
      </c>
      <c r="N760" s="204">
        <v>14.410900000000007</v>
      </c>
      <c r="O760" s="204">
        <v>0</v>
      </c>
      <c r="P760" s="204">
        <v>0</v>
      </c>
      <c r="Q760" s="204">
        <v>0</v>
      </c>
      <c r="R760" s="204">
        <v>914.41089999999997</v>
      </c>
      <c r="S760" s="175" t="s">
        <v>154</v>
      </c>
      <c r="T760" s="175">
        <v>2014</v>
      </c>
      <c r="U760" s="205" t="s">
        <v>390</v>
      </c>
      <c r="V760" s="204">
        <v>0</v>
      </c>
      <c r="W760" s="204">
        <v>0</v>
      </c>
      <c r="X760" s="204">
        <v>0</v>
      </c>
      <c r="Y760" s="204">
        <v>914.41089999999997</v>
      </c>
    </row>
    <row r="761" spans="1:25" s="239" customFormat="1">
      <c r="A761" s="239" t="s">
        <v>71</v>
      </c>
      <c r="B761" s="175">
        <v>904100</v>
      </c>
      <c r="C761" s="175" t="s">
        <v>72</v>
      </c>
      <c r="D761" s="172" t="s">
        <v>73</v>
      </c>
      <c r="E761" s="199" t="s">
        <v>437</v>
      </c>
      <c r="F761" s="175">
        <v>1024</v>
      </c>
      <c r="G761" s="226" t="s">
        <v>131</v>
      </c>
      <c r="H761" s="203">
        <v>2370</v>
      </c>
      <c r="I761" s="204">
        <v>0</v>
      </c>
      <c r="J761" s="204">
        <v>0</v>
      </c>
      <c r="K761" s="204">
        <v>0</v>
      </c>
      <c r="L761" s="204">
        <v>0</v>
      </c>
      <c r="M761" s="204">
        <v>900</v>
      </c>
      <c r="N761" s="204">
        <v>0</v>
      </c>
      <c r="O761" s="204">
        <v>0</v>
      </c>
      <c r="P761" s="204">
        <v>0</v>
      </c>
      <c r="Q761" s="204">
        <v>0</v>
      </c>
      <c r="R761" s="204">
        <v>900</v>
      </c>
      <c r="S761" s="175" t="s">
        <v>154</v>
      </c>
      <c r="T761" s="175">
        <v>2014</v>
      </c>
      <c r="U761" s="205" t="s">
        <v>390</v>
      </c>
      <c r="V761" s="204">
        <v>0</v>
      </c>
      <c r="W761" s="204">
        <v>0</v>
      </c>
      <c r="X761" s="204">
        <v>0</v>
      </c>
      <c r="Y761" s="204">
        <v>900</v>
      </c>
    </row>
    <row r="762" spans="1:25" s="239" customFormat="1">
      <c r="A762" s="239" t="s">
        <v>71</v>
      </c>
      <c r="B762" s="175">
        <v>904100</v>
      </c>
      <c r="C762" s="175" t="s">
        <v>72</v>
      </c>
      <c r="D762" s="172" t="s">
        <v>73</v>
      </c>
      <c r="E762" s="199" t="s">
        <v>438</v>
      </c>
      <c r="F762" s="175">
        <v>1020</v>
      </c>
      <c r="G762" s="226" t="s">
        <v>131</v>
      </c>
      <c r="H762" s="203">
        <v>1715</v>
      </c>
      <c r="I762" s="204">
        <v>0</v>
      </c>
      <c r="J762" s="204">
        <v>0</v>
      </c>
      <c r="K762" s="204">
        <v>0</v>
      </c>
      <c r="L762" s="204">
        <v>0</v>
      </c>
      <c r="M762" s="204">
        <v>900</v>
      </c>
      <c r="N762" s="204">
        <v>0</v>
      </c>
      <c r="O762" s="204">
        <v>0</v>
      </c>
      <c r="P762" s="204">
        <v>900</v>
      </c>
      <c r="Q762" s="204">
        <v>152.58600000000001</v>
      </c>
      <c r="R762" s="204">
        <v>1952.586</v>
      </c>
      <c r="S762" s="175" t="s">
        <v>152</v>
      </c>
      <c r="T762" s="175">
        <v>2031</v>
      </c>
      <c r="U762" s="205" t="s">
        <v>393</v>
      </c>
      <c r="V762" s="204">
        <v>2520</v>
      </c>
      <c r="W762" s="204">
        <v>466.62</v>
      </c>
      <c r="X762" s="204">
        <v>2986.62</v>
      </c>
      <c r="Y762" s="204">
        <v>4939.2060000000001</v>
      </c>
    </row>
    <row r="763" spans="1:25" s="225" customFormat="1">
      <c r="A763" s="225" t="s">
        <v>71</v>
      </c>
      <c r="B763" s="175">
        <v>904100</v>
      </c>
      <c r="C763" s="234" t="s">
        <v>72</v>
      </c>
      <c r="D763" s="172" t="s">
        <v>73</v>
      </c>
      <c r="E763" s="238">
        <v>101035</v>
      </c>
      <c r="F763" s="234">
        <v>1024</v>
      </c>
      <c r="G763" s="226" t="s">
        <v>131</v>
      </c>
      <c r="H763" s="203">
        <v>1237</v>
      </c>
      <c r="I763" s="204">
        <v>0</v>
      </c>
      <c r="J763" s="204">
        <v>0</v>
      </c>
      <c r="K763" s="204">
        <v>0</v>
      </c>
      <c r="L763" s="204">
        <v>0</v>
      </c>
      <c r="M763" s="204">
        <v>900</v>
      </c>
      <c r="N763" s="204">
        <v>0</v>
      </c>
      <c r="O763" s="204">
        <v>0</v>
      </c>
      <c r="P763" s="204">
        <v>900</v>
      </c>
      <c r="Q763" s="204">
        <v>152.58600000000001</v>
      </c>
      <c r="R763" s="204">
        <v>1952.586</v>
      </c>
      <c r="S763" s="175" t="s">
        <v>152</v>
      </c>
      <c r="T763" s="175">
        <v>2031</v>
      </c>
      <c r="U763" s="205" t="s">
        <v>393</v>
      </c>
      <c r="V763" s="204">
        <v>2520</v>
      </c>
      <c r="W763" s="204">
        <v>466.62</v>
      </c>
      <c r="X763" s="204">
        <v>2986.62</v>
      </c>
      <c r="Y763" s="204">
        <v>4939.2060000000001</v>
      </c>
    </row>
    <row r="764" spans="1:25" s="225" customFormat="1">
      <c r="A764" s="225" t="s">
        <v>71</v>
      </c>
      <c r="B764" s="226">
        <v>904100</v>
      </c>
      <c r="C764" s="226" t="s">
        <v>72</v>
      </c>
      <c r="D764" s="225" t="s">
        <v>73</v>
      </c>
      <c r="E764" s="226" t="s">
        <v>439</v>
      </c>
      <c r="F764" s="226">
        <v>1020</v>
      </c>
      <c r="G764" s="226" t="s">
        <v>130</v>
      </c>
      <c r="H764" s="203">
        <v>908</v>
      </c>
      <c r="I764" s="204">
        <v>0</v>
      </c>
      <c r="J764" s="204">
        <v>0</v>
      </c>
      <c r="K764" s="204">
        <v>0</v>
      </c>
      <c r="L764" s="204">
        <v>0</v>
      </c>
      <c r="M764" s="204">
        <v>900</v>
      </c>
      <c r="N764" s="204">
        <v>0</v>
      </c>
      <c r="O764" s="204">
        <v>0</v>
      </c>
      <c r="P764" s="204">
        <v>0</v>
      </c>
      <c r="Q764" s="204">
        <v>0</v>
      </c>
      <c r="R764" s="204">
        <v>900</v>
      </c>
      <c r="S764" s="175" t="s">
        <v>382</v>
      </c>
      <c r="T764" s="175">
        <v>1900</v>
      </c>
      <c r="U764" s="205" t="s">
        <v>390</v>
      </c>
      <c r="V764" s="204">
        <v>0</v>
      </c>
      <c r="W764" s="204">
        <v>0</v>
      </c>
      <c r="X764" s="204">
        <v>0</v>
      </c>
      <c r="Y764" s="204">
        <v>900</v>
      </c>
    </row>
    <row r="765" spans="1:25" s="225" customFormat="1">
      <c r="A765" s="225" t="s">
        <v>71</v>
      </c>
      <c r="B765" s="226">
        <v>904100</v>
      </c>
      <c r="C765" s="226" t="s">
        <v>72</v>
      </c>
      <c r="D765" s="225" t="s">
        <v>73</v>
      </c>
      <c r="E765" s="226">
        <v>111039</v>
      </c>
      <c r="F765" s="226">
        <v>1212</v>
      </c>
      <c r="G765" s="226" t="s">
        <v>130</v>
      </c>
      <c r="H765" s="203">
        <v>5997</v>
      </c>
      <c r="I765" s="204">
        <v>0</v>
      </c>
      <c r="J765" s="204">
        <v>0</v>
      </c>
      <c r="K765" s="204">
        <v>0</v>
      </c>
      <c r="L765" s="204">
        <v>0</v>
      </c>
      <c r="M765" s="204">
        <v>900</v>
      </c>
      <c r="N765" s="204">
        <v>0</v>
      </c>
      <c r="O765" s="204">
        <v>0</v>
      </c>
      <c r="P765" s="204">
        <v>0</v>
      </c>
      <c r="Q765" s="204">
        <v>0</v>
      </c>
      <c r="R765" s="204">
        <v>900</v>
      </c>
      <c r="S765" s="175" t="s">
        <v>154</v>
      </c>
      <c r="T765" s="175">
        <v>2017</v>
      </c>
      <c r="U765" s="205" t="s">
        <v>390</v>
      </c>
      <c r="V765" s="204">
        <v>0</v>
      </c>
      <c r="W765" s="204">
        <v>0</v>
      </c>
      <c r="X765" s="204">
        <v>0</v>
      </c>
      <c r="Y765" s="204">
        <v>900</v>
      </c>
    </row>
    <row r="766" spans="1:25" s="225" customFormat="1">
      <c r="A766" s="225" t="s">
        <v>71</v>
      </c>
      <c r="B766" s="226">
        <v>904100</v>
      </c>
      <c r="C766" s="226" t="s">
        <v>110</v>
      </c>
      <c r="D766" s="225" t="s">
        <v>111</v>
      </c>
      <c r="E766" s="226" t="s">
        <v>440</v>
      </c>
      <c r="F766" s="226">
        <v>1024</v>
      </c>
      <c r="G766" s="226" t="s">
        <v>131</v>
      </c>
      <c r="H766" s="203">
        <v>4866</v>
      </c>
      <c r="I766" s="204">
        <v>0</v>
      </c>
      <c r="J766" s="204">
        <v>0</v>
      </c>
      <c r="K766" s="204">
        <v>0</v>
      </c>
      <c r="L766" s="204">
        <v>0</v>
      </c>
      <c r="M766" s="204">
        <v>900</v>
      </c>
      <c r="N766" s="204">
        <v>0</v>
      </c>
      <c r="O766" s="204">
        <v>0</v>
      </c>
      <c r="P766" s="204">
        <v>0</v>
      </c>
      <c r="Q766" s="204">
        <v>0</v>
      </c>
      <c r="R766" s="204">
        <v>900</v>
      </c>
      <c r="S766" s="175" t="s">
        <v>154</v>
      </c>
      <c r="T766" s="175">
        <v>2014</v>
      </c>
      <c r="U766" s="205" t="s">
        <v>390</v>
      </c>
      <c r="V766" s="204">
        <v>0</v>
      </c>
      <c r="W766" s="204">
        <v>0</v>
      </c>
      <c r="X766" s="204">
        <v>0</v>
      </c>
      <c r="Y766" s="204">
        <v>900</v>
      </c>
    </row>
    <row r="767" spans="1:25" s="225" customFormat="1">
      <c r="A767" s="225" t="s">
        <v>71</v>
      </c>
      <c r="B767" s="226">
        <v>904100</v>
      </c>
      <c r="C767" s="226" t="s">
        <v>403</v>
      </c>
      <c r="D767" s="225" t="s">
        <v>778</v>
      </c>
      <c r="E767" s="226">
        <v>101045</v>
      </c>
      <c r="F767" s="226">
        <v>1020</v>
      </c>
      <c r="G767" s="226" t="s">
        <v>130</v>
      </c>
      <c r="H767" s="203">
        <v>0</v>
      </c>
      <c r="I767" s="204">
        <v>0</v>
      </c>
      <c r="J767" s="204">
        <v>0</v>
      </c>
      <c r="K767" s="204">
        <v>0</v>
      </c>
      <c r="L767" s="204">
        <v>0</v>
      </c>
      <c r="M767" s="204">
        <v>900</v>
      </c>
      <c r="N767" s="204">
        <v>0</v>
      </c>
      <c r="O767" s="204">
        <v>0</v>
      </c>
      <c r="P767" s="204">
        <v>0</v>
      </c>
      <c r="Q767" s="204">
        <v>0</v>
      </c>
      <c r="R767" s="204">
        <v>900</v>
      </c>
      <c r="S767" s="175" t="s">
        <v>382</v>
      </c>
      <c r="T767" s="175">
        <v>2000</v>
      </c>
      <c r="U767" s="205" t="s">
        <v>390</v>
      </c>
      <c r="V767" s="204">
        <v>0</v>
      </c>
      <c r="W767" s="204">
        <v>0</v>
      </c>
      <c r="X767" s="204">
        <v>0</v>
      </c>
      <c r="Y767" s="204">
        <v>900</v>
      </c>
    </row>
    <row r="768" spans="1:25" s="233" customFormat="1">
      <c r="A768" s="233" t="s">
        <v>71</v>
      </c>
      <c r="B768" s="234">
        <v>904150</v>
      </c>
      <c r="C768" s="234" t="s">
        <v>74</v>
      </c>
      <c r="D768" s="233" t="s">
        <v>75</v>
      </c>
      <c r="E768" s="235" t="s">
        <v>424</v>
      </c>
      <c r="F768" s="234">
        <v>1212</v>
      </c>
      <c r="G768" s="234" t="s">
        <v>131</v>
      </c>
      <c r="H768" s="203">
        <v>1328</v>
      </c>
      <c r="I768" s="204">
        <v>0</v>
      </c>
      <c r="J768" s="204">
        <v>0</v>
      </c>
      <c r="K768" s="204">
        <v>0</v>
      </c>
      <c r="L768" s="204">
        <v>0</v>
      </c>
      <c r="M768" s="204">
        <v>900</v>
      </c>
      <c r="N768" s="204">
        <v>0</v>
      </c>
      <c r="O768" s="204">
        <v>0</v>
      </c>
      <c r="P768" s="204">
        <v>0</v>
      </c>
      <c r="Q768" s="204">
        <v>145.32000000000002</v>
      </c>
      <c r="R768" s="204">
        <v>1045.32</v>
      </c>
      <c r="S768" s="175" t="s">
        <v>152</v>
      </c>
      <c r="T768" s="175">
        <v>2031</v>
      </c>
      <c r="U768" s="205" t="s">
        <v>397</v>
      </c>
      <c r="V768" s="204">
        <v>2400</v>
      </c>
      <c r="W768" s="204">
        <v>444.4</v>
      </c>
      <c r="X768" s="204">
        <v>2844.4</v>
      </c>
      <c r="Y768" s="204">
        <v>3889.7200000000003</v>
      </c>
    </row>
    <row r="769" spans="1:25" s="233" customFormat="1">
      <c r="A769" s="233" t="s">
        <v>71</v>
      </c>
      <c r="B769" s="234">
        <v>904150</v>
      </c>
      <c r="C769" s="234" t="s">
        <v>74</v>
      </c>
      <c r="D769" s="233" t="s">
        <v>75</v>
      </c>
      <c r="E769" s="235">
        <v>101046</v>
      </c>
      <c r="F769" s="234">
        <v>1020</v>
      </c>
      <c r="G769" s="234" t="s">
        <v>131</v>
      </c>
      <c r="H769" s="203">
        <v>1029</v>
      </c>
      <c r="I769" s="204">
        <v>0</v>
      </c>
      <c r="J769" s="204">
        <v>0</v>
      </c>
      <c r="K769" s="204">
        <v>0</v>
      </c>
      <c r="L769" s="204">
        <v>0</v>
      </c>
      <c r="M769" s="204">
        <v>900</v>
      </c>
      <c r="N769" s="204">
        <v>0</v>
      </c>
      <c r="O769" s="204">
        <v>0</v>
      </c>
      <c r="P769" s="204">
        <v>0</v>
      </c>
      <c r="Q769" s="204">
        <v>152.58600000000001</v>
      </c>
      <c r="R769" s="204">
        <v>1052.586</v>
      </c>
      <c r="S769" s="175" t="s">
        <v>152</v>
      </c>
      <c r="T769" s="175">
        <v>2031</v>
      </c>
      <c r="U769" s="205" t="s">
        <v>393</v>
      </c>
      <c r="V769" s="204">
        <v>2520</v>
      </c>
      <c r="W769" s="204">
        <v>466.62</v>
      </c>
      <c r="X769" s="204">
        <v>2986.62</v>
      </c>
      <c r="Y769" s="204">
        <v>4039.2060000000001</v>
      </c>
    </row>
    <row r="770" spans="1:25" s="233" customFormat="1">
      <c r="A770" s="233" t="s">
        <v>71</v>
      </c>
      <c r="B770" s="234">
        <v>904150</v>
      </c>
      <c r="C770" s="234" t="s">
        <v>74</v>
      </c>
      <c r="D770" s="233" t="s">
        <v>75</v>
      </c>
      <c r="E770" s="235">
        <v>111042</v>
      </c>
      <c r="F770" s="234">
        <v>1020</v>
      </c>
      <c r="G770" s="234" t="s">
        <v>131</v>
      </c>
      <c r="H770" s="203">
        <v>1795</v>
      </c>
      <c r="I770" s="204">
        <v>0</v>
      </c>
      <c r="J770" s="204">
        <v>0</v>
      </c>
      <c r="K770" s="204">
        <v>0</v>
      </c>
      <c r="L770" s="204">
        <v>0</v>
      </c>
      <c r="M770" s="204">
        <v>900</v>
      </c>
      <c r="N770" s="204">
        <v>0</v>
      </c>
      <c r="O770" s="204">
        <v>0</v>
      </c>
      <c r="P770" s="204">
        <v>0</v>
      </c>
      <c r="Q770" s="204">
        <v>0</v>
      </c>
      <c r="R770" s="204">
        <v>900</v>
      </c>
      <c r="S770" s="175" t="s">
        <v>381</v>
      </c>
      <c r="T770" s="175">
        <v>2021</v>
      </c>
      <c r="U770" s="205"/>
      <c r="V770" s="204">
        <v>0</v>
      </c>
      <c r="W770" s="204">
        <v>0</v>
      </c>
      <c r="X770" s="204">
        <v>0</v>
      </c>
      <c r="Y770" s="204">
        <v>900</v>
      </c>
    </row>
    <row r="771" spans="1:25" s="233" customFormat="1">
      <c r="A771" s="233" t="s">
        <v>71</v>
      </c>
      <c r="B771" s="234">
        <v>904150</v>
      </c>
      <c r="C771" s="234" t="s">
        <v>74</v>
      </c>
      <c r="D771" s="233" t="s">
        <v>75</v>
      </c>
      <c r="E771" s="235">
        <v>111051</v>
      </c>
      <c r="F771" s="234">
        <v>1020</v>
      </c>
      <c r="G771" s="234" t="s">
        <v>131</v>
      </c>
      <c r="H771" s="203">
        <v>1558</v>
      </c>
      <c r="I771" s="204">
        <v>0</v>
      </c>
      <c r="J771" s="204">
        <v>0</v>
      </c>
      <c r="K771" s="204">
        <v>0</v>
      </c>
      <c r="L771" s="204">
        <v>0</v>
      </c>
      <c r="M771" s="204">
        <v>900</v>
      </c>
      <c r="N771" s="204">
        <v>0</v>
      </c>
      <c r="O771" s="204">
        <v>0</v>
      </c>
      <c r="P771" s="204">
        <v>0</v>
      </c>
      <c r="Q771" s="204">
        <v>108.99000000000001</v>
      </c>
      <c r="R771" s="204">
        <v>1008.99</v>
      </c>
      <c r="S771" s="175" t="s">
        <v>152</v>
      </c>
      <c r="T771" s="175">
        <v>2022</v>
      </c>
      <c r="U771" s="205" t="s">
        <v>404</v>
      </c>
      <c r="V771" s="204">
        <v>1800</v>
      </c>
      <c r="W771" s="204">
        <v>333.3</v>
      </c>
      <c r="X771" s="204">
        <v>2133.3000000000002</v>
      </c>
      <c r="Y771" s="204">
        <v>3142.29</v>
      </c>
    </row>
    <row r="772" spans="1:25" s="233" customFormat="1">
      <c r="A772" s="233" t="s">
        <v>71</v>
      </c>
      <c r="B772" s="234">
        <v>904150</v>
      </c>
      <c r="C772" s="234" t="s">
        <v>74</v>
      </c>
      <c r="D772" s="233" t="s">
        <v>75</v>
      </c>
      <c r="E772" s="235">
        <v>111052</v>
      </c>
      <c r="F772" s="234">
        <v>1020</v>
      </c>
      <c r="G772" s="234" t="s">
        <v>131</v>
      </c>
      <c r="H772" s="203">
        <v>807</v>
      </c>
      <c r="I772" s="204">
        <v>0</v>
      </c>
      <c r="J772" s="204">
        <v>0</v>
      </c>
      <c r="K772" s="204">
        <v>0</v>
      </c>
      <c r="L772" s="204">
        <v>0</v>
      </c>
      <c r="M772" s="204">
        <v>900</v>
      </c>
      <c r="N772" s="204">
        <v>0</v>
      </c>
      <c r="O772" s="204">
        <v>0</v>
      </c>
      <c r="P772" s="204">
        <v>0</v>
      </c>
      <c r="Q772" s="204">
        <v>108.99000000000001</v>
      </c>
      <c r="R772" s="204">
        <v>1008.99</v>
      </c>
      <c r="S772" s="175" t="s">
        <v>152</v>
      </c>
      <c r="T772" s="175">
        <v>2022</v>
      </c>
      <c r="U772" s="205" t="s">
        <v>404</v>
      </c>
      <c r="V772" s="204">
        <v>1800</v>
      </c>
      <c r="W772" s="204">
        <v>333.3</v>
      </c>
      <c r="X772" s="204">
        <v>2133.3000000000002</v>
      </c>
      <c r="Y772" s="204">
        <v>3142.29</v>
      </c>
    </row>
    <row r="773" spans="1:25" s="233" customFormat="1">
      <c r="A773" s="233" t="s">
        <v>71</v>
      </c>
      <c r="B773" s="234">
        <v>904150</v>
      </c>
      <c r="C773" s="234" t="s">
        <v>74</v>
      </c>
      <c r="D773" s="233" t="s">
        <v>75</v>
      </c>
      <c r="E773" s="235">
        <v>111053</v>
      </c>
      <c r="F773" s="234">
        <v>1020</v>
      </c>
      <c r="G773" s="234" t="s">
        <v>131</v>
      </c>
      <c r="H773" s="203">
        <v>764</v>
      </c>
      <c r="I773" s="204">
        <v>0</v>
      </c>
      <c r="J773" s="204">
        <v>0</v>
      </c>
      <c r="K773" s="204">
        <v>0</v>
      </c>
      <c r="L773" s="204">
        <v>0</v>
      </c>
      <c r="M773" s="204">
        <v>900</v>
      </c>
      <c r="N773" s="204">
        <v>0</v>
      </c>
      <c r="O773" s="204">
        <v>0</v>
      </c>
      <c r="P773" s="204">
        <v>0</v>
      </c>
      <c r="Q773" s="204">
        <v>108.99000000000001</v>
      </c>
      <c r="R773" s="204">
        <v>1008.99</v>
      </c>
      <c r="S773" s="175" t="s">
        <v>152</v>
      </c>
      <c r="T773" s="175">
        <v>2022</v>
      </c>
      <c r="U773" s="205" t="s">
        <v>404</v>
      </c>
      <c r="V773" s="204">
        <v>1800</v>
      </c>
      <c r="W773" s="204">
        <v>333.3</v>
      </c>
      <c r="X773" s="204">
        <v>2133.3000000000002</v>
      </c>
      <c r="Y773" s="204">
        <v>3142.29</v>
      </c>
    </row>
    <row r="774" spans="1:25" s="233" customFormat="1">
      <c r="A774" s="233" t="s">
        <v>71</v>
      </c>
      <c r="B774" s="234">
        <v>904150</v>
      </c>
      <c r="C774" s="234" t="s">
        <v>74</v>
      </c>
      <c r="D774" s="233" t="s">
        <v>75</v>
      </c>
      <c r="E774" s="234">
        <v>141021</v>
      </c>
      <c r="F774" s="234">
        <v>1020</v>
      </c>
      <c r="G774" s="234" t="s">
        <v>131</v>
      </c>
      <c r="H774" s="203">
        <v>3045</v>
      </c>
      <c r="I774" s="204">
        <v>0</v>
      </c>
      <c r="J774" s="204">
        <v>0</v>
      </c>
      <c r="K774" s="204">
        <v>0</v>
      </c>
      <c r="L774" s="204">
        <v>0</v>
      </c>
      <c r="M774" s="204">
        <v>900</v>
      </c>
      <c r="N774" s="204">
        <v>0</v>
      </c>
      <c r="O774" s="204">
        <v>0</v>
      </c>
      <c r="P774" s="204">
        <v>0</v>
      </c>
      <c r="Q774" s="204">
        <v>108.99000000000001</v>
      </c>
      <c r="R774" s="204">
        <v>1008.99</v>
      </c>
      <c r="S774" s="175" t="s">
        <v>152</v>
      </c>
      <c r="T774" s="175">
        <v>2023</v>
      </c>
      <c r="U774" s="205" t="s">
        <v>391</v>
      </c>
      <c r="V774" s="204">
        <v>1800</v>
      </c>
      <c r="W774" s="204">
        <v>333.3</v>
      </c>
      <c r="X774" s="204">
        <v>2133.3000000000002</v>
      </c>
      <c r="Y774" s="204">
        <v>3142.29</v>
      </c>
    </row>
    <row r="775" spans="1:25" s="233" customFormat="1">
      <c r="A775" s="233" t="s">
        <v>71</v>
      </c>
      <c r="B775" s="234">
        <v>904150</v>
      </c>
      <c r="C775" s="234" t="s">
        <v>74</v>
      </c>
      <c r="D775" s="233" t="s">
        <v>75</v>
      </c>
      <c r="E775" s="235">
        <v>151014</v>
      </c>
      <c r="F775" s="234">
        <v>1020</v>
      </c>
      <c r="G775" s="234" t="s">
        <v>131</v>
      </c>
      <c r="H775" s="203">
        <v>4292</v>
      </c>
      <c r="I775" s="204">
        <v>0</v>
      </c>
      <c r="J775" s="204">
        <v>0</v>
      </c>
      <c r="K775" s="204">
        <v>0</v>
      </c>
      <c r="L775" s="204">
        <v>0</v>
      </c>
      <c r="M775" s="204">
        <v>900</v>
      </c>
      <c r="N775" s="204">
        <v>0</v>
      </c>
      <c r="O775" s="204">
        <v>0</v>
      </c>
      <c r="P775" s="204">
        <v>0</v>
      </c>
      <c r="Q775" s="204">
        <v>133.21</v>
      </c>
      <c r="R775" s="204">
        <v>1033.21</v>
      </c>
      <c r="S775" s="175" t="s">
        <v>152</v>
      </c>
      <c r="T775" s="175">
        <v>2026</v>
      </c>
      <c r="U775" s="205" t="s">
        <v>393</v>
      </c>
      <c r="V775" s="204">
        <v>2200</v>
      </c>
      <c r="W775" s="204">
        <v>407.37</v>
      </c>
      <c r="X775" s="204">
        <v>2607.37</v>
      </c>
      <c r="Y775" s="204">
        <v>3640.58</v>
      </c>
    </row>
    <row r="776" spans="1:25" s="233" customFormat="1">
      <c r="A776" s="233" t="s">
        <v>71</v>
      </c>
      <c r="B776" s="234">
        <v>904150</v>
      </c>
      <c r="C776" s="234" t="s">
        <v>74</v>
      </c>
      <c r="D776" s="233" t="s">
        <v>75</v>
      </c>
      <c r="E776" s="234">
        <v>151015</v>
      </c>
      <c r="F776" s="234">
        <v>1020</v>
      </c>
      <c r="G776" s="234" t="s">
        <v>131</v>
      </c>
      <c r="H776" s="203">
        <v>5869</v>
      </c>
      <c r="I776" s="204">
        <v>0</v>
      </c>
      <c r="J776" s="204">
        <v>0</v>
      </c>
      <c r="K776" s="204">
        <v>0</v>
      </c>
      <c r="L776" s="204">
        <v>0</v>
      </c>
      <c r="M776" s="204">
        <v>900</v>
      </c>
      <c r="N776" s="204">
        <v>0</v>
      </c>
      <c r="O776" s="204">
        <v>0</v>
      </c>
      <c r="P776" s="204">
        <v>0</v>
      </c>
      <c r="Q776" s="204">
        <v>133.21</v>
      </c>
      <c r="R776" s="204">
        <v>1033.21</v>
      </c>
      <c r="S776" s="175" t="s">
        <v>152</v>
      </c>
      <c r="T776" s="175">
        <v>2026</v>
      </c>
      <c r="U776" s="205" t="s">
        <v>393</v>
      </c>
      <c r="V776" s="204">
        <v>2200</v>
      </c>
      <c r="W776" s="204">
        <v>407.37</v>
      </c>
      <c r="X776" s="204">
        <v>2607.37</v>
      </c>
      <c r="Y776" s="204">
        <v>3640.58</v>
      </c>
    </row>
    <row r="777" spans="1:25" s="233" customFormat="1">
      <c r="A777" s="233" t="s">
        <v>71</v>
      </c>
      <c r="B777" s="234">
        <v>904150</v>
      </c>
      <c r="C777" s="234" t="s">
        <v>74</v>
      </c>
      <c r="D777" s="233" t="s">
        <v>75</v>
      </c>
      <c r="E777" s="235">
        <v>151016</v>
      </c>
      <c r="F777" s="234">
        <v>1020</v>
      </c>
      <c r="G777" s="234" t="s">
        <v>131</v>
      </c>
      <c r="H777" s="203">
        <v>14738</v>
      </c>
      <c r="I777" s="204">
        <v>0</v>
      </c>
      <c r="J777" s="204">
        <v>0</v>
      </c>
      <c r="K777" s="204">
        <v>0</v>
      </c>
      <c r="L777" s="204">
        <v>0</v>
      </c>
      <c r="M777" s="204">
        <v>900</v>
      </c>
      <c r="N777" s="204">
        <v>0</v>
      </c>
      <c r="O777" s="204">
        <v>0</v>
      </c>
      <c r="P777" s="204">
        <v>0</v>
      </c>
      <c r="Q777" s="204">
        <v>133.21</v>
      </c>
      <c r="R777" s="204">
        <v>1033.21</v>
      </c>
      <c r="S777" s="175" t="s">
        <v>152</v>
      </c>
      <c r="T777" s="175">
        <v>2026</v>
      </c>
      <c r="U777" s="205" t="s">
        <v>393</v>
      </c>
      <c r="V777" s="204">
        <v>2200</v>
      </c>
      <c r="W777" s="204">
        <v>407.37</v>
      </c>
      <c r="X777" s="204">
        <v>2607.37</v>
      </c>
      <c r="Y777" s="204">
        <v>3640.58</v>
      </c>
    </row>
    <row r="778" spans="1:25" s="225" customFormat="1">
      <c r="A778" s="225" t="s">
        <v>71</v>
      </c>
      <c r="B778" s="175">
        <v>904150</v>
      </c>
      <c r="C778" s="234" t="s">
        <v>74</v>
      </c>
      <c r="D778" s="172" t="s">
        <v>75</v>
      </c>
      <c r="E778" s="237">
        <v>151076</v>
      </c>
      <c r="F778" s="234">
        <v>1020</v>
      </c>
      <c r="G778" s="226" t="s">
        <v>131</v>
      </c>
      <c r="H778" s="203">
        <v>5024</v>
      </c>
      <c r="I778" s="204">
        <v>0</v>
      </c>
      <c r="J778" s="204">
        <v>0</v>
      </c>
      <c r="K778" s="204">
        <v>0</v>
      </c>
      <c r="L778" s="204">
        <v>0</v>
      </c>
      <c r="M778" s="204">
        <v>900</v>
      </c>
      <c r="N778" s="204">
        <v>0</v>
      </c>
      <c r="O778" s="204">
        <v>0</v>
      </c>
      <c r="P778" s="204">
        <v>0</v>
      </c>
      <c r="Q778" s="204">
        <v>133.21</v>
      </c>
      <c r="R778" s="204">
        <v>1033.21</v>
      </c>
      <c r="S778" s="175" t="s">
        <v>152</v>
      </c>
      <c r="T778" s="175">
        <v>2026</v>
      </c>
      <c r="U778" s="205" t="s">
        <v>393</v>
      </c>
      <c r="V778" s="204">
        <v>2200</v>
      </c>
      <c r="W778" s="204">
        <v>407.37</v>
      </c>
      <c r="X778" s="204">
        <v>2607.37</v>
      </c>
      <c r="Y778" s="204">
        <v>3640.58</v>
      </c>
    </row>
    <row r="779" spans="1:25" s="225" customFormat="1">
      <c r="A779" s="225" t="s">
        <v>71</v>
      </c>
      <c r="B779" s="175">
        <v>904150</v>
      </c>
      <c r="C779" s="234" t="s">
        <v>74</v>
      </c>
      <c r="D779" s="172" t="s">
        <v>75</v>
      </c>
      <c r="E779" s="237" t="s">
        <v>425</v>
      </c>
      <c r="F779" s="234">
        <v>1202</v>
      </c>
      <c r="G779" s="226" t="s">
        <v>131</v>
      </c>
      <c r="H779" s="203">
        <v>967</v>
      </c>
      <c r="I779" s="204">
        <v>0</v>
      </c>
      <c r="J779" s="204">
        <v>0</v>
      </c>
      <c r="K779" s="204">
        <v>0</v>
      </c>
      <c r="L779" s="204">
        <v>0</v>
      </c>
      <c r="M779" s="204">
        <v>900</v>
      </c>
      <c r="N779" s="204">
        <v>0</v>
      </c>
      <c r="O779" s="204">
        <v>0</v>
      </c>
      <c r="P779" s="204">
        <v>0</v>
      </c>
      <c r="Q779" s="204">
        <v>151.375</v>
      </c>
      <c r="R779" s="204">
        <v>1051.375</v>
      </c>
      <c r="S779" s="175" t="s">
        <v>152</v>
      </c>
      <c r="T779" s="175">
        <v>2028</v>
      </c>
      <c r="U779" s="205" t="s">
        <v>392</v>
      </c>
      <c r="V779" s="204">
        <v>2500</v>
      </c>
      <c r="W779" s="204">
        <v>462.92</v>
      </c>
      <c r="X779" s="204">
        <v>2962.92</v>
      </c>
      <c r="Y779" s="204">
        <v>4014.2950000000001</v>
      </c>
    </row>
    <row r="780" spans="1:25" s="225" customFormat="1">
      <c r="A780" s="225" t="s">
        <v>71</v>
      </c>
      <c r="B780" s="175">
        <v>904150</v>
      </c>
      <c r="C780" s="234" t="s">
        <v>105</v>
      </c>
      <c r="D780" s="172" t="s">
        <v>106</v>
      </c>
      <c r="E780" s="240" t="s">
        <v>426</v>
      </c>
      <c r="F780" s="234">
        <v>1247</v>
      </c>
      <c r="G780" s="226" t="s">
        <v>131</v>
      </c>
      <c r="H780" s="203"/>
      <c r="I780" s="204"/>
      <c r="J780" s="204"/>
      <c r="K780" s="204">
        <v>123.00127000000001</v>
      </c>
      <c r="L780" s="204">
        <v>0</v>
      </c>
      <c r="M780" s="204">
        <v>900</v>
      </c>
      <c r="N780" s="204"/>
      <c r="O780" s="204"/>
      <c r="P780" s="204"/>
      <c r="Q780" s="204"/>
      <c r="R780" s="204"/>
      <c r="S780" s="175" t="s">
        <v>152</v>
      </c>
      <c r="T780" s="175">
        <v>2031</v>
      </c>
      <c r="U780" s="205" t="s">
        <v>392</v>
      </c>
      <c r="V780" s="204">
        <v>2900</v>
      </c>
      <c r="W780" s="204"/>
      <c r="X780" s="204"/>
      <c r="Y780" s="204"/>
    </row>
    <row r="781" spans="1:25" s="225" customFormat="1">
      <c r="A781" s="225" t="s">
        <v>71</v>
      </c>
      <c r="B781" s="175">
        <v>904150</v>
      </c>
      <c r="C781" s="234" t="s">
        <v>105</v>
      </c>
      <c r="D781" s="172" t="s">
        <v>106</v>
      </c>
      <c r="E781" s="237" t="s">
        <v>427</v>
      </c>
      <c r="F781" s="234">
        <v>1209</v>
      </c>
      <c r="G781" s="226" t="s">
        <v>131</v>
      </c>
      <c r="H781" s="203">
        <v>844</v>
      </c>
      <c r="I781" s="204">
        <v>1604.575</v>
      </c>
      <c r="J781" s="204">
        <v>0</v>
      </c>
      <c r="K781" s="204">
        <v>0</v>
      </c>
      <c r="L781" s="204">
        <v>0</v>
      </c>
      <c r="M781" s="204">
        <v>900</v>
      </c>
      <c r="N781" s="204">
        <v>0</v>
      </c>
      <c r="O781" s="204">
        <v>0</v>
      </c>
      <c r="P781" s="204">
        <v>0</v>
      </c>
      <c r="Q781" s="204">
        <v>0</v>
      </c>
      <c r="R781" s="204">
        <v>2504.5749999999998</v>
      </c>
      <c r="S781" s="175" t="s">
        <v>381</v>
      </c>
      <c r="T781" s="175">
        <v>2019</v>
      </c>
      <c r="U781" s="205"/>
      <c r="V781" s="204">
        <v>0</v>
      </c>
      <c r="W781" s="204">
        <v>0</v>
      </c>
      <c r="X781" s="204">
        <v>0</v>
      </c>
      <c r="Y781" s="204">
        <v>2504.5749999999998</v>
      </c>
    </row>
    <row r="782" spans="1:25" s="225" customFormat="1">
      <c r="A782" s="225" t="s">
        <v>71</v>
      </c>
      <c r="B782" s="175">
        <v>904150</v>
      </c>
      <c r="C782" s="234" t="s">
        <v>105</v>
      </c>
      <c r="D782" s="172" t="s">
        <v>106</v>
      </c>
      <c r="E782" s="237">
        <v>991014</v>
      </c>
      <c r="F782" s="234">
        <v>1247</v>
      </c>
      <c r="G782" s="226" t="s">
        <v>131</v>
      </c>
      <c r="H782" s="203">
        <v>470</v>
      </c>
      <c r="I782" s="204">
        <v>0</v>
      </c>
      <c r="J782" s="204">
        <v>0</v>
      </c>
      <c r="K782" s="204">
        <v>0</v>
      </c>
      <c r="L782" s="204">
        <v>0</v>
      </c>
      <c r="M782" s="204">
        <v>900</v>
      </c>
      <c r="N782" s="204">
        <v>0</v>
      </c>
      <c r="O782" s="204">
        <v>0</v>
      </c>
      <c r="P782" s="204">
        <v>0</v>
      </c>
      <c r="Q782" s="204">
        <v>175.595</v>
      </c>
      <c r="R782" s="204">
        <v>1075.595</v>
      </c>
      <c r="S782" s="175" t="s">
        <v>152</v>
      </c>
      <c r="T782" s="175">
        <v>2031</v>
      </c>
      <c r="U782" s="205" t="s">
        <v>392</v>
      </c>
      <c r="V782" s="204">
        <v>2900</v>
      </c>
      <c r="W782" s="204">
        <v>536.98</v>
      </c>
      <c r="X782" s="204">
        <v>3436.98</v>
      </c>
      <c r="Y782" s="204">
        <v>4512.5749999999998</v>
      </c>
    </row>
    <row r="783" spans="1:25" s="225" customFormat="1">
      <c r="A783" s="225" t="s">
        <v>71</v>
      </c>
      <c r="B783" s="175">
        <v>904150</v>
      </c>
      <c r="C783" s="234" t="s">
        <v>91</v>
      </c>
      <c r="D783" s="172" t="s">
        <v>92</v>
      </c>
      <c r="E783" s="237" t="s">
        <v>430</v>
      </c>
      <c r="F783" s="234">
        <v>1202</v>
      </c>
      <c r="G783" s="226" t="s">
        <v>131</v>
      </c>
      <c r="H783" s="203">
        <v>657</v>
      </c>
      <c r="I783" s="204">
        <v>0</v>
      </c>
      <c r="J783" s="204">
        <v>0</v>
      </c>
      <c r="K783" s="204">
        <v>0</v>
      </c>
      <c r="L783" s="204">
        <v>0</v>
      </c>
      <c r="M783" s="204">
        <v>900</v>
      </c>
      <c r="N783" s="204">
        <v>0</v>
      </c>
      <c r="O783" s="204">
        <v>0</v>
      </c>
      <c r="P783" s="204">
        <v>0</v>
      </c>
      <c r="Q783" s="204">
        <v>0</v>
      </c>
      <c r="R783" s="204">
        <v>900</v>
      </c>
      <c r="S783" s="175" t="s">
        <v>154</v>
      </c>
      <c r="T783" s="175">
        <v>2008</v>
      </c>
      <c r="U783" s="205" t="s">
        <v>390</v>
      </c>
      <c r="V783" s="204">
        <v>0</v>
      </c>
      <c r="W783" s="204">
        <v>0</v>
      </c>
      <c r="X783" s="204">
        <v>0</v>
      </c>
      <c r="Y783" s="204">
        <v>900</v>
      </c>
    </row>
    <row r="784" spans="1:25" s="225" customFormat="1">
      <c r="A784" s="225" t="s">
        <v>71</v>
      </c>
      <c r="B784" s="175">
        <v>904150</v>
      </c>
      <c r="C784" s="234" t="s">
        <v>91</v>
      </c>
      <c r="D784" s="172" t="s">
        <v>92</v>
      </c>
      <c r="E784" s="237" t="s">
        <v>431</v>
      </c>
      <c r="F784" s="234">
        <v>1024</v>
      </c>
      <c r="G784" s="226" t="s">
        <v>131</v>
      </c>
      <c r="H784" s="203">
        <v>254</v>
      </c>
      <c r="I784" s="204">
        <v>0</v>
      </c>
      <c r="J784" s="204">
        <v>0</v>
      </c>
      <c r="K784" s="204">
        <v>0</v>
      </c>
      <c r="L784" s="204">
        <v>0</v>
      </c>
      <c r="M784" s="204">
        <v>900</v>
      </c>
      <c r="N784" s="204">
        <v>0</v>
      </c>
      <c r="O784" s="204">
        <v>0</v>
      </c>
      <c r="P784" s="204">
        <v>0</v>
      </c>
      <c r="Q784" s="204">
        <v>152.58600000000001</v>
      </c>
      <c r="R784" s="204">
        <v>1052.586</v>
      </c>
      <c r="S784" s="175" t="s">
        <v>152</v>
      </c>
      <c r="T784" s="175">
        <v>2031</v>
      </c>
      <c r="U784" s="205" t="s">
        <v>393</v>
      </c>
      <c r="V784" s="204">
        <v>2520</v>
      </c>
      <c r="W784" s="204">
        <v>466.62</v>
      </c>
      <c r="X784" s="204">
        <v>2986.62</v>
      </c>
      <c r="Y784" s="204">
        <v>4039.2060000000001</v>
      </c>
    </row>
    <row r="785" spans="1:25" s="225" customFormat="1">
      <c r="A785" s="225" t="s">
        <v>71</v>
      </c>
      <c r="B785" s="175">
        <v>904150</v>
      </c>
      <c r="C785" s="234" t="s">
        <v>91</v>
      </c>
      <c r="D785" s="172" t="s">
        <v>92</v>
      </c>
      <c r="E785" s="237" t="s">
        <v>432</v>
      </c>
      <c r="F785" s="234">
        <v>1024</v>
      </c>
      <c r="G785" s="226" t="s">
        <v>131</v>
      </c>
      <c r="H785" s="203">
        <v>799</v>
      </c>
      <c r="I785" s="204">
        <v>0</v>
      </c>
      <c r="J785" s="204">
        <v>0</v>
      </c>
      <c r="K785" s="204">
        <v>0</v>
      </c>
      <c r="L785" s="204">
        <v>0</v>
      </c>
      <c r="M785" s="204">
        <v>900</v>
      </c>
      <c r="N785" s="204">
        <v>0</v>
      </c>
      <c r="O785" s="204">
        <v>0</v>
      </c>
      <c r="P785" s="204">
        <v>0</v>
      </c>
      <c r="Q785" s="204">
        <v>152.58600000000001</v>
      </c>
      <c r="R785" s="204">
        <v>1052.586</v>
      </c>
      <c r="S785" s="175" t="s">
        <v>152</v>
      </c>
      <c r="T785" s="175">
        <v>2031</v>
      </c>
      <c r="U785" s="205" t="s">
        <v>393</v>
      </c>
      <c r="V785" s="204">
        <v>2520</v>
      </c>
      <c r="W785" s="204">
        <v>466.62</v>
      </c>
      <c r="X785" s="204">
        <v>2986.62</v>
      </c>
      <c r="Y785" s="204">
        <v>4039.2060000000001</v>
      </c>
    </row>
    <row r="786" spans="1:25" s="225" customFormat="1">
      <c r="A786" s="225" t="s">
        <v>71</v>
      </c>
      <c r="B786" s="175">
        <v>904150</v>
      </c>
      <c r="C786" s="234" t="s">
        <v>91</v>
      </c>
      <c r="D786" s="172" t="s">
        <v>92</v>
      </c>
      <c r="E786" s="237">
        <v>131025</v>
      </c>
      <c r="F786" s="234">
        <v>1024</v>
      </c>
      <c r="G786" s="226" t="s">
        <v>131</v>
      </c>
      <c r="H786" s="203"/>
      <c r="I786" s="204"/>
      <c r="J786" s="204"/>
      <c r="K786" s="204">
        <v>0</v>
      </c>
      <c r="L786" s="204">
        <v>0</v>
      </c>
      <c r="M786" s="204">
        <v>900</v>
      </c>
      <c r="N786" s="204"/>
      <c r="O786" s="204"/>
      <c r="P786" s="204"/>
      <c r="Q786" s="204"/>
      <c r="R786" s="204"/>
      <c r="S786" s="175"/>
      <c r="T786" s="175"/>
      <c r="U786" s="205"/>
      <c r="V786" s="204"/>
      <c r="W786" s="204"/>
      <c r="X786" s="204"/>
      <c r="Y786" s="204"/>
    </row>
    <row r="787" spans="1:25" s="225" customFormat="1">
      <c r="B787" s="226"/>
      <c r="C787" s="226"/>
      <c r="E787" s="226"/>
      <c r="F787" s="226"/>
      <c r="H787" s="227"/>
      <c r="I787" s="228"/>
      <c r="J787" s="228"/>
      <c r="K787" s="228"/>
      <c r="L787" s="228"/>
      <c r="M787" s="228"/>
      <c r="N787" s="228"/>
      <c r="O787" s="228"/>
      <c r="P787" s="228"/>
      <c r="Q787" s="228"/>
      <c r="R787" s="228"/>
      <c r="U787" s="229"/>
      <c r="V787" s="228"/>
    </row>
    <row r="788" spans="1:25" s="225" customFormat="1">
      <c r="B788" s="226"/>
      <c r="C788" s="226"/>
      <c r="E788" s="226"/>
      <c r="F788" s="226"/>
      <c r="H788" s="227"/>
      <c r="I788" s="228"/>
      <c r="J788" s="228"/>
      <c r="K788" s="228"/>
      <c r="L788" s="228"/>
      <c r="M788" s="228"/>
      <c r="N788" s="228"/>
      <c r="O788" s="228"/>
      <c r="P788" s="228"/>
      <c r="Q788" s="228"/>
      <c r="R788" s="228"/>
      <c r="U788" s="229"/>
      <c r="V788" s="228"/>
    </row>
    <row r="789" spans="1:25" s="225" customFormat="1">
      <c r="B789" s="226"/>
      <c r="C789" s="226"/>
      <c r="E789" s="226"/>
      <c r="F789" s="226"/>
      <c r="H789" s="227"/>
      <c r="I789" s="228"/>
      <c r="J789" s="228"/>
      <c r="K789" s="228"/>
      <c r="L789" s="228"/>
      <c r="M789" s="228"/>
      <c r="N789" s="228"/>
      <c r="O789" s="228"/>
      <c r="P789" s="228"/>
      <c r="Q789" s="228"/>
      <c r="R789" s="228"/>
      <c r="U789" s="229"/>
      <c r="V789" s="228"/>
    </row>
    <row r="790" spans="1:25" s="225" customFormat="1">
      <c r="B790" s="226"/>
      <c r="C790" s="226"/>
      <c r="E790" s="226"/>
      <c r="F790" s="226"/>
      <c r="H790" s="227"/>
      <c r="I790" s="228"/>
      <c r="J790" s="228"/>
      <c r="K790" s="228"/>
      <c r="L790" s="228"/>
      <c r="M790" s="228"/>
      <c r="N790" s="228"/>
      <c r="O790" s="228"/>
      <c r="P790" s="228"/>
      <c r="Q790" s="228"/>
      <c r="R790" s="228"/>
      <c r="U790" s="229"/>
      <c r="V790" s="228"/>
    </row>
  </sheetData>
  <autoFilter ref="A2:Y736"/>
  <sortState ref="A2:AG757">
    <sortCondition ref="C2:C757"/>
    <sortCondition ref="E2:E757"/>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workbookViewId="0">
      <pane ySplit="4" topLeftCell="A5" activePane="bottomLeft" state="frozen"/>
      <selection pane="bottomLeft" activeCell="D5" sqref="D5"/>
    </sheetView>
  </sheetViews>
  <sheetFormatPr defaultRowHeight="15"/>
  <cols>
    <col min="1" max="1" width="13.85546875" customWidth="1"/>
    <col min="2" max="2" width="8.28515625" customWidth="1"/>
    <col min="3" max="3" width="9.140625" customWidth="1"/>
    <col min="4" max="4" width="10.140625" customWidth="1"/>
    <col min="5" max="8" width="8.5703125" customWidth="1"/>
    <col min="9" max="9" width="8.28515625" customWidth="1"/>
    <col min="10" max="10" width="7.5703125" customWidth="1"/>
    <col min="11" max="11" width="8.5703125" customWidth="1"/>
    <col min="12" max="12" width="12" customWidth="1"/>
    <col min="13" max="13" width="10.140625" customWidth="1"/>
    <col min="14" max="14" width="12" customWidth="1"/>
    <col min="15" max="15" width="13.5703125" customWidth="1"/>
  </cols>
  <sheetData>
    <row r="1" spans="1:25" ht="15.75" thickBot="1"/>
    <row r="2" spans="1:25">
      <c r="F2" s="153" t="s">
        <v>180</v>
      </c>
      <c r="G2" s="154"/>
    </row>
    <row r="3" spans="1:25" ht="15.75" thickBot="1">
      <c r="F3" s="155" t="s">
        <v>181</v>
      </c>
      <c r="G3" s="156"/>
    </row>
    <row r="4" spans="1:25" s="126" customFormat="1" ht="75">
      <c r="A4" s="128" t="s">
        <v>146</v>
      </c>
      <c r="B4" s="178" t="s">
        <v>408</v>
      </c>
      <c r="C4" s="129" t="s">
        <v>155</v>
      </c>
      <c r="D4" s="129" t="s">
        <v>156</v>
      </c>
      <c r="E4" s="129" t="s">
        <v>157</v>
      </c>
      <c r="F4" s="157" t="s">
        <v>158</v>
      </c>
      <c r="G4" s="157" t="s">
        <v>159</v>
      </c>
      <c r="H4" s="129" t="s">
        <v>160</v>
      </c>
      <c r="I4" s="129" t="s">
        <v>161</v>
      </c>
      <c r="J4" s="129" t="s">
        <v>162</v>
      </c>
      <c r="K4" s="129" t="s">
        <v>163</v>
      </c>
      <c r="L4" s="129" t="s">
        <v>164</v>
      </c>
      <c r="M4" s="129" t="s">
        <v>165</v>
      </c>
      <c r="N4" s="129" t="s">
        <v>167</v>
      </c>
      <c r="O4" s="129" t="s">
        <v>166</v>
      </c>
    </row>
    <row r="5" spans="1:25">
      <c r="A5" s="79" t="s">
        <v>53</v>
      </c>
      <c r="B5" s="115">
        <v>9</v>
      </c>
      <c r="C5" s="83">
        <v>69360</v>
      </c>
      <c r="D5" s="84">
        <v>19270</v>
      </c>
      <c r="E5" s="84">
        <v>11412.699999999999</v>
      </c>
      <c r="F5" s="84">
        <v>0</v>
      </c>
      <c r="G5" s="84">
        <v>83.19</v>
      </c>
      <c r="H5" s="84">
        <v>7275</v>
      </c>
      <c r="I5" s="84">
        <v>0</v>
      </c>
      <c r="J5" s="84">
        <v>0</v>
      </c>
      <c r="K5" s="84">
        <v>0</v>
      </c>
      <c r="L5" s="84">
        <v>1263.0000000000002</v>
      </c>
      <c r="M5" s="84">
        <v>39303.89</v>
      </c>
      <c r="N5" s="84">
        <v>25260</v>
      </c>
      <c r="O5" s="84">
        <v>2179.4399999999996</v>
      </c>
      <c r="P5" s="84"/>
      <c r="Q5" s="84"/>
      <c r="R5" s="84"/>
    </row>
    <row r="6" spans="1:25">
      <c r="A6" s="79" t="s">
        <v>71</v>
      </c>
      <c r="B6" s="115">
        <v>89</v>
      </c>
      <c r="C6" s="83">
        <v>466678</v>
      </c>
      <c r="D6" s="84">
        <v>260485</v>
      </c>
      <c r="E6" s="84">
        <v>99816.57</v>
      </c>
      <c r="F6" s="84">
        <v>44.25</v>
      </c>
      <c r="G6" s="84">
        <v>3455.9600000000005</v>
      </c>
      <c r="H6" s="84">
        <v>66375</v>
      </c>
      <c r="I6" s="84">
        <v>10584.34</v>
      </c>
      <c r="J6" s="84">
        <v>370</v>
      </c>
      <c r="K6" s="84">
        <v>20285.087</v>
      </c>
      <c r="L6" s="84">
        <v>9299.3999999999978</v>
      </c>
      <c r="M6" s="84">
        <v>470715.60699999996</v>
      </c>
      <c r="N6" s="84">
        <v>185988</v>
      </c>
      <c r="O6" s="84">
        <v>137325.44999999992</v>
      </c>
      <c r="P6" s="84"/>
      <c r="Q6" s="84"/>
      <c r="R6" s="84"/>
    </row>
    <row r="7" spans="1:25">
      <c r="A7" s="79" t="s">
        <v>55</v>
      </c>
      <c r="B7" s="115">
        <v>40</v>
      </c>
      <c r="C7" s="83">
        <v>89724</v>
      </c>
      <c r="D7" s="84">
        <v>90275</v>
      </c>
      <c r="E7" s="84">
        <v>5023.6499999999996</v>
      </c>
      <c r="F7" s="84">
        <v>0</v>
      </c>
      <c r="G7" s="84">
        <v>158.02999999999997</v>
      </c>
      <c r="H7" s="84">
        <v>34800</v>
      </c>
      <c r="I7" s="84">
        <v>13269.539999999999</v>
      </c>
      <c r="J7" s="84">
        <v>0</v>
      </c>
      <c r="K7" s="84">
        <v>4214.66</v>
      </c>
      <c r="L7" s="84">
        <v>2595.7950000000014</v>
      </c>
      <c r="M7" s="84">
        <v>150336.67499999996</v>
      </c>
      <c r="N7" s="84">
        <v>51915.9</v>
      </c>
      <c r="O7" s="84">
        <v>12561.759999999998</v>
      </c>
      <c r="P7" s="84"/>
      <c r="Q7" s="84"/>
      <c r="R7" s="84"/>
    </row>
    <row r="8" spans="1:25">
      <c r="A8" s="79" t="s">
        <v>56</v>
      </c>
      <c r="B8" s="115">
        <v>78</v>
      </c>
      <c r="C8" s="83">
        <v>217931</v>
      </c>
      <c r="D8" s="84">
        <v>201450</v>
      </c>
      <c r="E8" s="84">
        <v>11708.370000000003</v>
      </c>
      <c r="F8" s="84">
        <v>0</v>
      </c>
      <c r="G8" s="84">
        <v>433.37</v>
      </c>
      <c r="H8" s="84">
        <v>66930</v>
      </c>
      <c r="I8" s="84">
        <v>7543.0300000000016</v>
      </c>
      <c r="J8" s="84">
        <v>664.8900000000001</v>
      </c>
      <c r="K8" s="84">
        <v>2453.19</v>
      </c>
      <c r="L8" s="84">
        <v>7086.949999999998</v>
      </c>
      <c r="M8" s="84">
        <v>298269.80000000005</v>
      </c>
      <c r="N8" s="84">
        <v>141739</v>
      </c>
      <c r="O8" s="84">
        <v>69486.300000000017</v>
      </c>
      <c r="P8" s="84"/>
      <c r="Q8" s="84"/>
      <c r="R8" s="84"/>
    </row>
    <row r="9" spans="1:25">
      <c r="A9" s="79" t="s">
        <v>57</v>
      </c>
      <c r="B9" s="115">
        <v>193</v>
      </c>
      <c r="C9" s="83">
        <v>240338</v>
      </c>
      <c r="D9" s="84">
        <v>127050</v>
      </c>
      <c r="E9" s="84">
        <v>55781.740000000013</v>
      </c>
      <c r="F9" s="84">
        <v>366673.23400000005</v>
      </c>
      <c r="G9" s="84">
        <v>92260.35000000002</v>
      </c>
      <c r="H9" s="84">
        <v>114090</v>
      </c>
      <c r="I9" s="84">
        <v>8331.7000000000007</v>
      </c>
      <c r="J9" s="84">
        <v>2122.4899999999998</v>
      </c>
      <c r="K9" s="84">
        <v>103197.106</v>
      </c>
      <c r="L9" s="84">
        <v>25880.400000000001</v>
      </c>
      <c r="M9" s="84">
        <v>895387.01999999967</v>
      </c>
      <c r="N9" s="84">
        <v>517608</v>
      </c>
      <c r="O9" s="84">
        <v>1018986.4699999995</v>
      </c>
      <c r="P9" s="84"/>
      <c r="Q9" s="84"/>
      <c r="R9" s="84"/>
    </row>
    <row r="10" spans="1:25">
      <c r="A10" s="79" t="s">
        <v>58</v>
      </c>
      <c r="B10" s="115">
        <v>55</v>
      </c>
      <c r="C10" s="83">
        <v>159953</v>
      </c>
      <c r="D10" s="84">
        <v>103380</v>
      </c>
      <c r="E10" s="84">
        <v>28297.960000000006</v>
      </c>
      <c r="F10" s="84">
        <v>888.51</v>
      </c>
      <c r="G10" s="84">
        <v>1586.19</v>
      </c>
      <c r="H10" s="84">
        <v>38550</v>
      </c>
      <c r="I10" s="84">
        <v>605</v>
      </c>
      <c r="J10" s="84">
        <v>0</v>
      </c>
      <c r="K10" s="84">
        <v>7695.39</v>
      </c>
      <c r="L10" s="84">
        <v>3127.2000000000007</v>
      </c>
      <c r="M10" s="84">
        <v>184130.25000000006</v>
      </c>
      <c r="N10" s="84">
        <v>62544</v>
      </c>
      <c r="O10" s="84">
        <v>12546.650000000001</v>
      </c>
      <c r="P10" s="84"/>
      <c r="Q10" s="84"/>
      <c r="R10" s="84"/>
    </row>
    <row r="11" spans="1:25">
      <c r="A11" s="79" t="s">
        <v>59</v>
      </c>
      <c r="B11" s="115">
        <v>12</v>
      </c>
      <c r="C11" s="83">
        <v>24177</v>
      </c>
      <c r="D11" s="84">
        <v>17050</v>
      </c>
      <c r="E11" s="84">
        <v>2518.9100000000003</v>
      </c>
      <c r="F11" s="84">
        <v>12787.176000000001</v>
      </c>
      <c r="G11" s="84">
        <v>5518.329999999999</v>
      </c>
      <c r="H11" s="84">
        <v>8700</v>
      </c>
      <c r="I11" s="84">
        <v>2597.29</v>
      </c>
      <c r="J11" s="84">
        <v>97.5</v>
      </c>
      <c r="K11" s="84">
        <v>11496.328999999998</v>
      </c>
      <c r="L11" s="84">
        <v>2627.4269999999997</v>
      </c>
      <c r="M11" s="84">
        <v>63392.962000000007</v>
      </c>
      <c r="N11" s="84">
        <v>52548.54</v>
      </c>
      <c r="O11" s="84">
        <v>5958.2199999999993</v>
      </c>
      <c r="P11" s="84"/>
      <c r="Q11" s="84"/>
      <c r="R11" s="84"/>
    </row>
    <row r="12" spans="1:25">
      <c r="A12" s="79" t="s">
        <v>60</v>
      </c>
      <c r="B12" s="115">
        <v>259</v>
      </c>
      <c r="C12" s="83">
        <v>2005277</v>
      </c>
      <c r="D12" s="84">
        <v>543580</v>
      </c>
      <c r="E12" s="84">
        <v>610563.34</v>
      </c>
      <c r="F12" s="84">
        <v>130016.95099999997</v>
      </c>
      <c r="G12" s="84">
        <v>105319.71000000006</v>
      </c>
      <c r="H12" s="84">
        <v>208125</v>
      </c>
      <c r="I12" s="84">
        <v>18517.780000000002</v>
      </c>
      <c r="J12" s="84">
        <v>31362.347999999994</v>
      </c>
      <c r="K12" s="84">
        <v>348440.74900000007</v>
      </c>
      <c r="L12" s="84">
        <v>34343.400000000009</v>
      </c>
      <c r="M12" s="84">
        <v>2030269.2780000004</v>
      </c>
      <c r="N12" s="84">
        <v>686868</v>
      </c>
      <c r="O12" s="84">
        <v>819909.50000000012</v>
      </c>
      <c r="P12" s="84"/>
      <c r="Q12" s="84"/>
      <c r="R12" s="84"/>
    </row>
    <row r="13" spans="1:25">
      <c r="A13" s="79" t="s">
        <v>405</v>
      </c>
      <c r="B13" s="115">
        <v>8</v>
      </c>
      <c r="C13" s="83">
        <v>8038</v>
      </c>
      <c r="D13" s="84">
        <v>7820</v>
      </c>
      <c r="E13" s="84">
        <v>1832.8500000000001</v>
      </c>
      <c r="F13" s="84">
        <v>934.13</v>
      </c>
      <c r="G13" s="84">
        <v>452.92</v>
      </c>
      <c r="H13" s="84">
        <v>3090</v>
      </c>
      <c r="I13" s="84">
        <v>0</v>
      </c>
      <c r="J13" s="84">
        <v>0</v>
      </c>
      <c r="K13" s="84">
        <v>963.12</v>
      </c>
      <c r="L13" s="84">
        <v>883.05000000000007</v>
      </c>
      <c r="M13" s="84">
        <v>15976.07</v>
      </c>
      <c r="N13" s="84">
        <v>17661</v>
      </c>
      <c r="O13" s="84">
        <v>76.5</v>
      </c>
      <c r="P13" s="84"/>
      <c r="Q13" s="84"/>
      <c r="R13" s="84"/>
    </row>
    <row r="14" spans="1:25">
      <c r="A14" s="79" t="s">
        <v>61</v>
      </c>
      <c r="B14" s="115">
        <v>743</v>
      </c>
      <c r="C14" s="83">
        <v>3281476</v>
      </c>
      <c r="D14" s="84">
        <v>1370360</v>
      </c>
      <c r="E14" s="84">
        <v>826956.08999999985</v>
      </c>
      <c r="F14" s="84">
        <v>511344.25100000011</v>
      </c>
      <c r="G14" s="84">
        <v>209268.04999999993</v>
      </c>
      <c r="H14" s="84">
        <v>547935</v>
      </c>
      <c r="I14" s="84">
        <v>61448.679999999993</v>
      </c>
      <c r="J14" s="84">
        <v>34617.227999999996</v>
      </c>
      <c r="K14" s="84">
        <v>498745.63099999994</v>
      </c>
      <c r="L14" s="84">
        <v>87106.622000000032</v>
      </c>
      <c r="M14" s="84">
        <v>4147781.551999996</v>
      </c>
      <c r="N14" s="84">
        <v>1742132.44</v>
      </c>
      <c r="O14" s="84">
        <v>2079030.2900000007</v>
      </c>
      <c r="P14" s="160" t="s">
        <v>412</v>
      </c>
      <c r="Q14" s="139"/>
      <c r="R14" s="139"/>
      <c r="S14" s="116"/>
      <c r="T14" s="116"/>
      <c r="U14" s="116"/>
      <c r="V14" s="116"/>
      <c r="W14" s="116"/>
      <c r="X14" s="116"/>
      <c r="Y14" s="116"/>
    </row>
    <row r="15" spans="1:25">
      <c r="P15" s="159"/>
      <c r="Q15" s="124"/>
      <c r="R15" s="124"/>
      <c r="S15" s="123"/>
      <c r="T15" s="123"/>
      <c r="U15" s="123"/>
      <c r="V15" s="123"/>
      <c r="W15" s="123"/>
      <c r="X15" s="123"/>
    </row>
    <row r="16" spans="1:25">
      <c r="P16" s="124"/>
      <c r="Q16" s="124"/>
      <c r="R16" s="124"/>
      <c r="S16" s="123"/>
      <c r="T16" s="123"/>
      <c r="U16" s="123"/>
      <c r="V16" s="123"/>
      <c r="W16" s="123"/>
      <c r="X16" s="123"/>
    </row>
    <row r="17" spans="1:18" ht="60">
      <c r="B17" s="130" t="s">
        <v>134</v>
      </c>
      <c r="H17" s="84"/>
      <c r="I17" s="84"/>
      <c r="J17" s="84"/>
      <c r="K17" s="84"/>
      <c r="L17" s="84"/>
      <c r="M17" s="84"/>
      <c r="N17" s="84"/>
      <c r="O17" s="84"/>
      <c r="P17" s="84"/>
      <c r="Q17" s="84"/>
      <c r="R17" s="84"/>
    </row>
    <row r="18" spans="1:18" ht="30">
      <c r="A18" s="127" t="s">
        <v>5</v>
      </c>
      <c r="B18" t="s">
        <v>130</v>
      </c>
    </row>
    <row r="20" spans="1:18" ht="45">
      <c r="A20" s="114" t="s">
        <v>146</v>
      </c>
      <c r="B20" s="126" t="s">
        <v>408</v>
      </c>
    </row>
    <row r="21" spans="1:18">
      <c r="A21" s="79" t="s">
        <v>53</v>
      </c>
      <c r="B21" s="115">
        <v>9</v>
      </c>
    </row>
    <row r="22" spans="1:18">
      <c r="A22" s="79" t="s">
        <v>71</v>
      </c>
      <c r="B22" s="115">
        <v>76</v>
      </c>
    </row>
    <row r="23" spans="1:18">
      <c r="A23" s="79" t="s">
        <v>55</v>
      </c>
      <c r="B23" s="115">
        <v>40</v>
      </c>
    </row>
    <row r="24" spans="1:18">
      <c r="A24" s="79" t="s">
        <v>56</v>
      </c>
      <c r="B24" s="115">
        <v>74</v>
      </c>
    </row>
    <row r="25" spans="1:18">
      <c r="A25" s="79" t="s">
        <v>57</v>
      </c>
      <c r="B25" s="115">
        <v>47</v>
      </c>
    </row>
    <row r="26" spans="1:18">
      <c r="A26" s="79" t="s">
        <v>58</v>
      </c>
      <c r="B26" s="115">
        <v>41</v>
      </c>
    </row>
    <row r="27" spans="1:18">
      <c r="A27" s="79" t="s">
        <v>59</v>
      </c>
      <c r="B27" s="115">
        <v>7</v>
      </c>
    </row>
    <row r="28" spans="1:18">
      <c r="A28" s="79" t="s">
        <v>60</v>
      </c>
      <c r="B28" s="115">
        <v>197</v>
      </c>
    </row>
    <row r="29" spans="1:18">
      <c r="A29" s="79" t="s">
        <v>405</v>
      </c>
      <c r="B29" s="115">
        <v>4</v>
      </c>
    </row>
    <row r="30" spans="1:18">
      <c r="A30" s="79" t="s">
        <v>61</v>
      </c>
      <c r="B30" s="115">
        <v>495</v>
      </c>
    </row>
    <row r="34" spans="1:9" ht="60">
      <c r="A34" s="127" t="s">
        <v>169</v>
      </c>
      <c r="B34" t="s">
        <v>411</v>
      </c>
      <c r="C34" s="164" t="s">
        <v>182</v>
      </c>
    </row>
    <row r="36" spans="1:9" ht="45">
      <c r="A36" s="117" t="s">
        <v>146</v>
      </c>
      <c r="B36" s="137" t="s">
        <v>408</v>
      </c>
      <c r="C36" s="161"/>
      <c r="D36" s="162"/>
      <c r="E36" s="158"/>
      <c r="F36" s="158"/>
      <c r="G36" s="158"/>
      <c r="H36" s="158"/>
      <c r="I36" s="158"/>
    </row>
    <row r="37" spans="1:9">
      <c r="A37" s="79" t="s">
        <v>53</v>
      </c>
      <c r="B37" s="115">
        <v>9</v>
      </c>
      <c r="C37" s="158"/>
      <c r="D37" s="158"/>
      <c r="E37" s="158"/>
      <c r="F37" s="158"/>
      <c r="G37" s="158"/>
      <c r="H37" s="158"/>
      <c r="I37" s="158"/>
    </row>
    <row r="38" spans="1:9">
      <c r="A38" s="79" t="s">
        <v>71</v>
      </c>
      <c r="B38" s="115">
        <v>89</v>
      </c>
      <c r="C38" s="158"/>
      <c r="D38" s="158"/>
      <c r="E38" s="163"/>
      <c r="F38" s="158"/>
      <c r="G38" s="158"/>
      <c r="H38" s="158"/>
      <c r="I38" s="158"/>
    </row>
    <row r="39" spans="1:9">
      <c r="A39" s="79" t="s">
        <v>55</v>
      </c>
      <c r="B39" s="115">
        <v>40</v>
      </c>
      <c r="C39" s="158"/>
      <c r="D39" s="158"/>
      <c r="E39" s="158"/>
      <c r="F39" s="158"/>
      <c r="G39" s="158"/>
      <c r="H39" s="158"/>
      <c r="I39" s="158"/>
    </row>
    <row r="40" spans="1:9">
      <c r="A40" s="79" t="s">
        <v>56</v>
      </c>
      <c r="B40" s="115">
        <v>78</v>
      </c>
      <c r="C40" s="158"/>
      <c r="D40" s="158"/>
      <c r="E40" s="158"/>
      <c r="F40" s="158"/>
      <c r="G40" s="158"/>
      <c r="H40" s="158"/>
      <c r="I40" s="158"/>
    </row>
    <row r="41" spans="1:9">
      <c r="A41" s="79" t="s">
        <v>57</v>
      </c>
      <c r="B41" s="115">
        <v>193</v>
      </c>
      <c r="C41" s="158"/>
      <c r="D41" s="158"/>
      <c r="E41" s="158"/>
      <c r="F41" s="158"/>
      <c r="G41" s="158"/>
      <c r="H41" s="158"/>
      <c r="I41" s="158"/>
    </row>
    <row r="42" spans="1:9">
      <c r="A42" s="79" t="s">
        <v>58</v>
      </c>
      <c r="B42" s="115">
        <v>55</v>
      </c>
      <c r="C42" s="158"/>
      <c r="D42" s="158"/>
      <c r="E42" s="158"/>
      <c r="F42" s="158"/>
      <c r="G42" s="158"/>
      <c r="H42" s="158"/>
      <c r="I42" s="158"/>
    </row>
    <row r="43" spans="1:9">
      <c r="A43" s="79" t="s">
        <v>59</v>
      </c>
      <c r="B43" s="115">
        <v>12</v>
      </c>
      <c r="C43" s="158"/>
      <c r="D43" s="158"/>
      <c r="E43" s="158"/>
      <c r="F43" s="158"/>
      <c r="G43" s="158"/>
      <c r="H43" s="158"/>
      <c r="I43" s="158"/>
    </row>
    <row r="44" spans="1:9">
      <c r="A44" s="79" t="s">
        <v>60</v>
      </c>
      <c r="B44" s="115">
        <v>259</v>
      </c>
      <c r="C44" s="158"/>
      <c r="D44" s="158"/>
      <c r="E44" s="158"/>
      <c r="F44" s="158"/>
      <c r="G44" s="158"/>
      <c r="H44" s="158"/>
      <c r="I44" s="158"/>
    </row>
    <row r="45" spans="1:9">
      <c r="A45" s="79" t="s">
        <v>405</v>
      </c>
      <c r="B45" s="115">
        <v>8</v>
      </c>
      <c r="C45" s="158"/>
      <c r="D45" s="158"/>
      <c r="E45" s="158"/>
      <c r="F45" s="158"/>
      <c r="G45" s="158"/>
      <c r="H45" s="158"/>
      <c r="I45" s="158"/>
    </row>
    <row r="46" spans="1:9">
      <c r="A46" s="136" t="s">
        <v>61</v>
      </c>
      <c r="B46" s="138">
        <v>743</v>
      </c>
      <c r="C46" s="158"/>
      <c r="D46" s="158"/>
      <c r="E46" s="158"/>
      <c r="F46" s="158"/>
      <c r="G46" s="158"/>
      <c r="H46" s="158"/>
      <c r="I46" s="158"/>
    </row>
    <row r="47" spans="1:9">
      <c r="C47" s="158"/>
      <c r="D47" s="158"/>
      <c r="E47" s="158"/>
      <c r="F47" s="158"/>
      <c r="G47" s="158"/>
      <c r="H47" s="158"/>
      <c r="I47" s="158"/>
    </row>
    <row r="48" spans="1:9">
      <c r="C48" s="158"/>
      <c r="D48" s="158"/>
      <c r="E48" s="158"/>
      <c r="F48" s="158"/>
      <c r="G48" s="158"/>
      <c r="H48" s="158"/>
      <c r="I48" s="158"/>
    </row>
  </sheetData>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2" sqref="H2"/>
    </sheetView>
  </sheetViews>
  <sheetFormatPr defaultColWidth="9.85546875" defaultRowHeight="15.75"/>
  <cols>
    <col min="1" max="1" width="33.28515625" style="51" customWidth="1"/>
    <col min="2" max="2" width="17" style="49" customWidth="1"/>
    <col min="3" max="3" width="14.85546875" style="50" bestFit="1" customWidth="1"/>
    <col min="4" max="4" width="13.85546875" style="49" bestFit="1" customWidth="1"/>
    <col min="5" max="9" width="11.85546875" style="51" bestFit="1" customWidth="1"/>
    <col min="10" max="16384" width="9.85546875" style="51"/>
  </cols>
  <sheetData>
    <row r="1" spans="1:9" s="42" customFormat="1">
      <c r="A1" s="42" t="s">
        <v>43</v>
      </c>
      <c r="B1" s="43"/>
      <c r="C1" s="44"/>
      <c r="D1" s="43"/>
    </row>
    <row r="2" spans="1:9" s="42" customFormat="1" ht="16.5" thickBot="1">
      <c r="A2" s="42" t="s">
        <v>44</v>
      </c>
      <c r="B2" s="45">
        <v>1778737</v>
      </c>
      <c r="C2" s="44"/>
      <c r="D2" s="43"/>
      <c r="E2" s="118" t="s">
        <v>29</v>
      </c>
      <c r="F2" s="118" t="s">
        <v>41</v>
      </c>
      <c r="G2" s="118" t="s">
        <v>183</v>
      </c>
      <c r="H2" s="119" t="s">
        <v>184</v>
      </c>
      <c r="I2" s="118" t="s">
        <v>185</v>
      </c>
    </row>
    <row r="3" spans="1:9" s="46" customFormat="1" ht="30">
      <c r="A3" s="57" t="s">
        <v>19</v>
      </c>
      <c r="B3" s="58" t="s">
        <v>45</v>
      </c>
      <c r="C3" s="59" t="s">
        <v>46</v>
      </c>
      <c r="D3" s="60" t="s">
        <v>47</v>
      </c>
      <c r="E3" s="61" t="s">
        <v>48</v>
      </c>
      <c r="F3" s="61" t="s">
        <v>49</v>
      </c>
      <c r="G3" s="61" t="s">
        <v>50</v>
      </c>
      <c r="H3" s="120" t="s">
        <v>51</v>
      </c>
      <c r="I3" s="62" t="s">
        <v>52</v>
      </c>
    </row>
    <row r="4" spans="1:9" s="47" customFormat="1" ht="15">
      <c r="A4" s="63" t="s">
        <v>53</v>
      </c>
      <c r="B4" s="64">
        <v>158508</v>
      </c>
      <c r="C4" s="65">
        <v>1.7127133144302545E-2</v>
      </c>
      <c r="D4" s="66">
        <v>30464.665427697277</v>
      </c>
      <c r="E4" s="67">
        <v>6092.9330855394555</v>
      </c>
      <c r="F4" s="67">
        <v>6092.9330855394555</v>
      </c>
      <c r="G4" s="67">
        <v>11536.600000000002</v>
      </c>
      <c r="H4" s="121">
        <v>6092.9330855394555</v>
      </c>
      <c r="I4" s="66">
        <v>6092.9330855394555</v>
      </c>
    </row>
    <row r="5" spans="1:9" s="47" customFormat="1" ht="15">
      <c r="A5" s="63" t="s">
        <v>71</v>
      </c>
      <c r="B5" s="64">
        <v>1356492</v>
      </c>
      <c r="C5" s="65">
        <v>0.14657190232153108</v>
      </c>
      <c r="D5" s="66">
        <v>260712.86581969322</v>
      </c>
      <c r="E5" s="67">
        <v>52142.573163938643</v>
      </c>
      <c r="F5" s="67">
        <v>52142.573163938643</v>
      </c>
      <c r="G5" s="67">
        <v>67970.630000000063</v>
      </c>
      <c r="H5" s="121">
        <v>52142.573163938643</v>
      </c>
      <c r="I5" s="66">
        <v>52142.573163938643</v>
      </c>
    </row>
    <row r="6" spans="1:9" s="47" customFormat="1" ht="15">
      <c r="A6" s="63" t="s">
        <v>55</v>
      </c>
      <c r="B6" s="64">
        <v>444528</v>
      </c>
      <c r="C6" s="65">
        <v>4.8032214414228447E-2</v>
      </c>
      <c r="D6" s="66">
        <v>85436.676970521468</v>
      </c>
      <c r="E6" s="67">
        <v>17087.335394104295</v>
      </c>
      <c r="F6" s="67">
        <v>17087.335394104295</v>
      </c>
      <c r="G6" s="67">
        <v>10909.3</v>
      </c>
      <c r="H6" s="121">
        <v>17087.335394104295</v>
      </c>
      <c r="I6" s="66">
        <v>17087.335394104295</v>
      </c>
    </row>
    <row r="7" spans="1:9" s="47" customFormat="1" ht="15">
      <c r="A7" s="63" t="s">
        <v>56</v>
      </c>
      <c r="B7" s="64">
        <v>900660</v>
      </c>
      <c r="C7" s="65">
        <v>9.7318266193173408E-2</v>
      </c>
      <c r="D7" s="66">
        <v>173103.6008536467</v>
      </c>
      <c r="E7" s="67">
        <v>34620.720170729342</v>
      </c>
      <c r="F7" s="67">
        <v>34620.720170729342</v>
      </c>
      <c r="G7" s="67">
        <v>47122.070000000014</v>
      </c>
      <c r="H7" s="121">
        <v>34620.720170729342</v>
      </c>
      <c r="I7" s="66">
        <v>34620.720170729342</v>
      </c>
    </row>
    <row r="8" spans="1:9" s="47" customFormat="1" ht="15">
      <c r="A8" s="63" t="s">
        <v>57</v>
      </c>
      <c r="B8" s="64">
        <v>3616760.8</v>
      </c>
      <c r="C8" s="65">
        <v>0.39079884783540381</v>
      </c>
      <c r="D8" s="66">
        <v>695128.3702022027</v>
      </c>
      <c r="E8" s="67">
        <v>139025.67404044053</v>
      </c>
      <c r="F8" s="67">
        <v>139025.67404044053</v>
      </c>
      <c r="G8" s="67">
        <v>163078.46</v>
      </c>
      <c r="H8" s="121">
        <v>139025.67404044053</v>
      </c>
      <c r="I8" s="66">
        <v>139025.67404044053</v>
      </c>
    </row>
    <row r="9" spans="1:9" s="47" customFormat="1" ht="15">
      <c r="A9" s="63" t="s">
        <v>144</v>
      </c>
      <c r="B9" s="64">
        <v>368544</v>
      </c>
      <c r="C9" s="65">
        <v>3.9821978433478671E-2</v>
      </c>
      <c r="D9" s="66">
        <v>70832.826452830544</v>
      </c>
      <c r="E9" s="67">
        <v>14166.565290566108</v>
      </c>
      <c r="F9" s="67">
        <v>14166.565290566108</v>
      </c>
      <c r="G9" s="67">
        <v>7411.7300000000005</v>
      </c>
      <c r="H9" s="121">
        <v>14166.565290566108</v>
      </c>
      <c r="I9" s="66">
        <v>14166.565290566108</v>
      </c>
    </row>
    <row r="10" spans="1:9" s="47" customFormat="1" ht="15">
      <c r="A10" s="63" t="s">
        <v>59</v>
      </c>
      <c r="B10" s="64">
        <v>208308</v>
      </c>
      <c r="C10" s="65">
        <v>2.2508131141793314E-2</v>
      </c>
      <c r="D10" s="66">
        <v>40036.045662760014</v>
      </c>
      <c r="E10" s="67">
        <v>8007.2091325520032</v>
      </c>
      <c r="F10" s="67">
        <v>8007.2091325520032</v>
      </c>
      <c r="G10" s="67">
        <v>4130.17</v>
      </c>
      <c r="H10" s="121">
        <v>8007.2091325520032</v>
      </c>
      <c r="I10" s="66">
        <v>8007.2091325520032</v>
      </c>
    </row>
    <row r="11" spans="1:9" s="47" customFormat="1" ht="15">
      <c r="A11" s="63" t="s">
        <v>60</v>
      </c>
      <c r="B11" s="64">
        <v>2193032</v>
      </c>
      <c r="C11" s="65">
        <v>0.23696186346251358</v>
      </c>
      <c r="D11" s="66">
        <v>421492.83412972104</v>
      </c>
      <c r="E11" s="67">
        <v>84298.566825944203</v>
      </c>
      <c r="F11" s="67">
        <v>84298.566825944203</v>
      </c>
      <c r="G11" s="67">
        <v>73300.579999999958</v>
      </c>
      <c r="H11" s="121">
        <v>84298.566825944203</v>
      </c>
      <c r="I11" s="66">
        <v>84298.566825944203</v>
      </c>
    </row>
    <row r="12" spans="1:9" s="47" customFormat="1" ht="15">
      <c r="A12" s="63" t="s">
        <v>405</v>
      </c>
      <c r="B12" s="64">
        <v>7956</v>
      </c>
      <c r="C12" s="65">
        <v>8.5966305357503122E-4</v>
      </c>
      <c r="D12" s="66">
        <v>1529.1144809268903</v>
      </c>
      <c r="E12" s="67">
        <v>305.82289618537806</v>
      </c>
      <c r="F12" s="67">
        <v>305.82289618537806</v>
      </c>
      <c r="G12" s="67">
        <v>363.06</v>
      </c>
      <c r="H12" s="121">
        <v>305.82289618537806</v>
      </c>
      <c r="I12" s="66">
        <v>305.82289618537806</v>
      </c>
    </row>
    <row r="13" spans="1:9" s="48" customFormat="1" thickBot="1">
      <c r="A13" s="68" t="s">
        <v>61</v>
      </c>
      <c r="B13" s="69">
        <v>9254788.8000000007</v>
      </c>
      <c r="C13" s="70">
        <v>0.99999999999999978</v>
      </c>
      <c r="D13" s="71">
        <v>1778736.9999999998</v>
      </c>
      <c r="E13" s="72">
        <f>SUM(E4:E12)</f>
        <v>355747.39999999997</v>
      </c>
      <c r="F13" s="72">
        <v>355747.39999999997</v>
      </c>
      <c r="G13" s="72">
        <f>SUM(G4:G12)</f>
        <v>385822.6</v>
      </c>
      <c r="H13" s="122">
        <v>355747.39999999997</v>
      </c>
      <c r="I13" s="71">
        <v>355747.39999999997</v>
      </c>
    </row>
    <row r="14" spans="1:9">
      <c r="A14" s="73" t="s">
        <v>406</v>
      </c>
      <c r="B14" s="74"/>
      <c r="C14" s="75"/>
      <c r="D14" s="74"/>
      <c r="E14" s="76"/>
      <c r="F14" s="77"/>
      <c r="G14" s="77"/>
      <c r="H14" s="77"/>
      <c r="I14" s="77"/>
    </row>
    <row r="15" spans="1:9">
      <c r="E15" s="52"/>
    </row>
    <row r="16" spans="1:9" ht="16.5" thickBot="1">
      <c r="A16" s="53" t="s">
        <v>62</v>
      </c>
      <c r="B16" s="54"/>
      <c r="C16" s="55"/>
      <c r="D16" s="54"/>
    </row>
    <row r="17" spans="1:1">
      <c r="A17" s="78" t="s">
        <v>63</v>
      </c>
    </row>
    <row r="18" spans="1:1">
      <c r="A18" s="73" t="s">
        <v>64</v>
      </c>
    </row>
    <row r="19" spans="1:1">
      <c r="A19" s="73" t="s">
        <v>65</v>
      </c>
    </row>
    <row r="20" spans="1:1">
      <c r="A20" s="73" t="s">
        <v>66</v>
      </c>
    </row>
    <row r="21" spans="1:1">
      <c r="A21" s="73" t="s">
        <v>67</v>
      </c>
    </row>
    <row r="22" spans="1:1">
      <c r="A22" s="73" t="s">
        <v>68</v>
      </c>
    </row>
    <row r="23" spans="1:1">
      <c r="A23" s="5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FY22 Fleet Rates</vt:lpstr>
      <vt:lpstr>V4 Changes - NOTES</vt:lpstr>
      <vt:lpstr>FY22 Fleet SUMMARY</vt:lpstr>
      <vt:lpstr>FY22 Fleet - Dept Details</vt:lpstr>
      <vt:lpstr>Pivot</vt:lpstr>
      <vt:lpstr>FY22 Fleet Gap data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dc:creator>
  <cp:lastModifiedBy>WHEDON Lisa</cp:lastModifiedBy>
  <cp:lastPrinted>2018-10-22T18:06:31Z</cp:lastPrinted>
  <dcterms:created xsi:type="dcterms:W3CDTF">2018-10-13T19:56:51Z</dcterms:created>
  <dcterms:modified xsi:type="dcterms:W3CDTF">2020-12-08T18:37:20Z</dcterms:modified>
</cp:coreProperties>
</file>